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891" activeTab="1"/>
  </bookViews>
  <sheets>
    <sheet name="16 Schiri" sheetId="1" r:id="rId1"/>
    <sheet name="16 KO Raster" sheetId="2" r:id="rId2"/>
    <sheet name="Schiri 1+2" sheetId="3" r:id="rId3"/>
    <sheet name="1+2" sheetId="4" r:id="rId4"/>
    <sheet name="Schiri 3+4" sheetId="5" r:id="rId5"/>
    <sheet name="3+4" sheetId="6" r:id="rId6"/>
    <sheet name="Schiri 5+6" sheetId="7" r:id="rId7"/>
    <sheet name="5+6" sheetId="8" r:id="rId8"/>
    <sheet name="Schiri 7+8" sheetId="9" r:id="rId9"/>
    <sheet name="7+8" sheetId="10" r:id="rId10"/>
  </sheets>
  <definedNames>
    <definedName name="_xlnm.Print_Area" localSheetId="2">'Schiri 1+2'!$A$1:$I$65</definedName>
    <definedName name="_xlnm.Print_Area" localSheetId="4">'Schiri 3+4'!$A$1:$I$65</definedName>
    <definedName name="_xlnm.Print_Area" localSheetId="6">'Schiri 5+6'!$A$1:$I$65</definedName>
    <definedName name="_xlnm.Print_Area" localSheetId="8">'Schiri 7+8'!$A$1:$I$65</definedName>
  </definedNames>
  <calcPr fullCalcOnLoad="1"/>
</workbook>
</file>

<file path=xl/sharedStrings.xml><?xml version="1.0" encoding="utf-8"?>
<sst xmlns="http://schemas.openxmlformats.org/spreadsheetml/2006/main" count="699" uniqueCount="70">
  <si>
    <t>Veranstaltung:</t>
  </si>
  <si>
    <t>Nr</t>
  </si>
  <si>
    <t>Name</t>
  </si>
  <si>
    <t>Pkt</t>
  </si>
  <si>
    <t>Satz</t>
  </si>
  <si>
    <t>Platz</t>
  </si>
  <si>
    <t>:</t>
  </si>
  <si>
    <t>Erg.</t>
  </si>
  <si>
    <t>1. Runde</t>
  </si>
  <si>
    <t>2. Runde</t>
  </si>
  <si>
    <t>-</t>
  </si>
  <si>
    <t>3. Runde</t>
  </si>
  <si>
    <t>Tabelle</t>
  </si>
  <si>
    <t>Verein</t>
  </si>
  <si>
    <t>Punkte</t>
  </si>
  <si>
    <t>Sätze</t>
  </si>
  <si>
    <t>Diff</t>
  </si>
  <si>
    <t xml:space="preserve">Schiedsrichterzettel: </t>
  </si>
  <si>
    <t>Halbfinale</t>
  </si>
  <si>
    <t>Endspiel</t>
  </si>
  <si>
    <t>Viertelfinale</t>
  </si>
  <si>
    <t>Sieger</t>
  </si>
  <si>
    <t>Gruppe 1</t>
  </si>
  <si>
    <t>Gruppe 2</t>
  </si>
  <si>
    <t>Gruppe 4</t>
  </si>
  <si>
    <t>Gruppe 3</t>
  </si>
  <si>
    <t>Gruppe 6</t>
  </si>
  <si>
    <t>Gruppe 5</t>
  </si>
  <si>
    <t>Gruppe 8</t>
  </si>
  <si>
    <t>Gruppe 7</t>
  </si>
  <si>
    <t>Sieger Gr. 1</t>
  </si>
  <si>
    <t>Sieger Gr. 2</t>
  </si>
  <si>
    <t>Sieger Gr. 3</t>
  </si>
  <si>
    <t>Sieger Gr. 4</t>
  </si>
  <si>
    <t>Sieger Gr. 5</t>
  </si>
  <si>
    <t>Zweiter Gr. 1</t>
  </si>
  <si>
    <t>Zweiter Gr. 5</t>
  </si>
  <si>
    <t>Zweiter Gr. 4</t>
  </si>
  <si>
    <t>Zweiter Gr. 2</t>
  </si>
  <si>
    <t>Zweiter Gr. 3</t>
  </si>
  <si>
    <t>Bezirksmeisterschaften 2005</t>
  </si>
  <si>
    <t>Mädchen-U12-Einzel</t>
  </si>
  <si>
    <t>Mayer, Lisa</t>
  </si>
  <si>
    <t>TSG Heilbronn</t>
  </si>
  <si>
    <t>Brosi, Lea</t>
  </si>
  <si>
    <t>Spfr. Neckarwestheim</t>
  </si>
  <si>
    <t>TGV Beilstein</t>
  </si>
  <si>
    <t>Zürn, Lisa</t>
  </si>
  <si>
    <t>TTC Gochsen</t>
  </si>
  <si>
    <t>Bauer, Linda</t>
  </si>
  <si>
    <t>Spfr. Neckarsulm</t>
  </si>
  <si>
    <t>Brosi, Mona</t>
  </si>
  <si>
    <t>Diefenbach, Natalie</t>
  </si>
  <si>
    <t>TSV Erlenbach</t>
  </si>
  <si>
    <t>Böhringer, Marita</t>
  </si>
  <si>
    <t>SV Neckarsulm</t>
  </si>
  <si>
    <t>Pott, Patricia</t>
  </si>
  <si>
    <t>Pfitzenmayer, Franziska</t>
  </si>
  <si>
    <t>Epple, Pia</t>
  </si>
  <si>
    <t>TSB Horkheim</t>
  </si>
  <si>
    <t>Güc, Deniz</t>
  </si>
  <si>
    <t>TG Offenau</t>
  </si>
  <si>
    <t>Thornton, Rieke</t>
  </si>
  <si>
    <t>Weitzsäcker, Tamara</t>
  </si>
  <si>
    <t>Kurz, Michelle</t>
  </si>
  <si>
    <t>TSV Stetten</t>
  </si>
  <si>
    <t>Schüfer, Hannah</t>
  </si>
  <si>
    <t>Wacker, Melanie</t>
  </si>
  <si>
    <t>Grosch, Franziska</t>
  </si>
  <si>
    <t>Bjedic, Selma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</si>
</sst>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/>
    </xf>
    <xf numFmtId="0" fontId="6" fillId="0" borderId="2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22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34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3" xfId="0" applyBorder="1" applyAlignment="1">
      <alignment/>
    </xf>
    <xf numFmtId="0" fontId="10" fillId="0" borderId="32" xfId="0" applyFont="1" applyBorder="1" applyAlignment="1">
      <alignment/>
    </xf>
    <xf numFmtId="0" fontId="0" fillId="0" borderId="34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6" fillId="0" borderId="38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8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3" xfId="0" applyFont="1" applyBorder="1" applyAlignment="1" applyProtection="1">
      <alignment horizontal="center"/>
      <protection/>
    </xf>
    <xf numFmtId="49" fontId="11" fillId="0" borderId="0" xfId="19" applyNumberFormat="1" applyFont="1" applyAlignment="1">
      <alignment horizontal="left"/>
      <protection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0" fontId="11" fillId="0" borderId="0" xfId="19" applyFont="1">
      <alignment/>
      <protection/>
    </xf>
    <xf numFmtId="0" fontId="1" fillId="0" borderId="18" xfId="19" applyBorder="1" applyAlignment="1">
      <alignment horizontal="left"/>
      <protection/>
    </xf>
    <xf numFmtId="49" fontId="5" fillId="0" borderId="13" xfId="19" applyNumberFormat="1" applyFont="1" applyBorder="1" applyAlignment="1">
      <alignment horizontal="left"/>
      <protection/>
    </xf>
    <xf numFmtId="0" fontId="1" fillId="0" borderId="14" xfId="19" applyBorder="1">
      <alignment/>
      <protection/>
    </xf>
    <xf numFmtId="0" fontId="0" fillId="0" borderId="0" xfId="0" applyAlignment="1">
      <alignment horizontal="left"/>
    </xf>
    <xf numFmtId="0" fontId="5" fillId="0" borderId="15" xfId="19" applyFont="1" applyBorder="1">
      <alignment/>
      <protection/>
    </xf>
    <xf numFmtId="16" fontId="1" fillId="0" borderId="14" xfId="19" applyNumberFormat="1" applyBorder="1" applyAlignment="1">
      <alignment horizontal="right"/>
      <protection/>
    </xf>
    <xf numFmtId="49" fontId="1" fillId="0" borderId="24" xfId="19" applyNumberFormat="1" applyBorder="1" applyAlignment="1">
      <alignment horizontal="left"/>
      <protection/>
    </xf>
    <xf numFmtId="0" fontId="1" fillId="0" borderId="0" xfId="19" applyBorder="1">
      <alignment/>
      <protection/>
    </xf>
    <xf numFmtId="0" fontId="1" fillId="0" borderId="0" xfId="19" applyBorder="1" applyAlignment="1">
      <alignment horizontal="left"/>
      <protection/>
    </xf>
    <xf numFmtId="0" fontId="1" fillId="0" borderId="25" xfId="19" applyBorder="1">
      <alignment/>
      <protection/>
    </xf>
    <xf numFmtId="49" fontId="12" fillId="0" borderId="24" xfId="19" applyNumberFormat="1" applyFont="1" applyBorder="1" applyAlignment="1">
      <alignment horizontal="left"/>
      <protection/>
    </xf>
    <xf numFmtId="0" fontId="12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 horizontal="right"/>
      <protection/>
    </xf>
    <xf numFmtId="49" fontId="1" fillId="0" borderId="21" xfId="19" applyNumberFormat="1" applyBorder="1" applyAlignment="1">
      <alignment horizontal="left"/>
      <protection/>
    </xf>
    <xf numFmtId="0" fontId="1" fillId="0" borderId="18" xfId="19" applyBorder="1">
      <alignment/>
      <protection/>
    </xf>
    <xf numFmtId="0" fontId="1" fillId="0" borderId="19" xfId="19" applyBorder="1">
      <alignment/>
      <protection/>
    </xf>
    <xf numFmtId="0" fontId="1" fillId="0" borderId="11" xfId="19" applyBorder="1" applyAlignment="1">
      <alignment horizontal="left"/>
      <protection/>
    </xf>
    <xf numFmtId="49" fontId="1" fillId="0" borderId="0" xfId="19" applyNumberFormat="1" applyBorder="1" applyAlignment="1">
      <alignment horizontal="left"/>
      <protection/>
    </xf>
    <xf numFmtId="0" fontId="5" fillId="0" borderId="14" xfId="19" applyFont="1" applyBorder="1" applyAlignment="1">
      <alignment horizontal="left"/>
      <protection/>
    </xf>
    <xf numFmtId="16" fontId="11" fillId="0" borderId="15" xfId="19" applyNumberFormat="1" applyFont="1" applyBorder="1" applyAlignment="1">
      <alignment horizontal="left"/>
      <protection/>
    </xf>
    <xf numFmtId="0" fontId="11" fillId="0" borderId="15" xfId="19" applyFont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1" fillId="0" borderId="14" xfId="19" applyBorder="1" applyAlignment="1">
      <alignment horizontal="right"/>
      <protection/>
    </xf>
    <xf numFmtId="0" fontId="5" fillId="0" borderId="13" xfId="19" applyFont="1" applyBorder="1" applyAlignment="1">
      <alignment horizontal="left"/>
      <protection/>
    </xf>
    <xf numFmtId="0" fontId="5" fillId="0" borderId="14" xfId="0" applyFont="1" applyBorder="1" applyAlignment="1">
      <alignment horizontal="left"/>
    </xf>
    <xf numFmtId="0" fontId="11" fillId="0" borderId="0" xfId="19" applyFont="1" applyAlignment="1">
      <alignment horizontal="left"/>
      <protection/>
    </xf>
    <xf numFmtId="49" fontId="11" fillId="0" borderId="0" xfId="19" applyNumberFormat="1" applyFont="1" applyAlignment="1">
      <alignment horizontal="center"/>
      <protection/>
    </xf>
    <xf numFmtId="0" fontId="5" fillId="0" borderId="13" xfId="19" applyFont="1" applyBorder="1">
      <alignment/>
      <protection/>
    </xf>
    <xf numFmtId="16" fontId="1" fillId="0" borderId="15" xfId="19" applyNumberFormat="1" applyBorder="1" applyAlignment="1">
      <alignment horizontal="right"/>
      <protection/>
    </xf>
    <xf numFmtId="0" fontId="5" fillId="0" borderId="14" xfId="19" applyFont="1" applyBorder="1">
      <alignment/>
      <protection/>
    </xf>
    <xf numFmtId="49" fontId="1" fillId="0" borderId="24" xfId="19" applyNumberFormat="1" applyBorder="1" applyAlignment="1">
      <alignment horizontal="center"/>
      <protection/>
    </xf>
    <xf numFmtId="49" fontId="12" fillId="0" borderId="24" xfId="19" applyNumberFormat="1" applyFont="1" applyBorder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49" fontId="11" fillId="0" borderId="24" xfId="19" applyNumberFormat="1" applyFont="1" applyBorder="1" applyAlignment="1">
      <alignment horizontal="left"/>
      <protection/>
    </xf>
    <xf numFmtId="0" fontId="11" fillId="0" borderId="0" xfId="19" applyFont="1" applyBorder="1" applyAlignment="1">
      <alignment horizontal="left"/>
      <protection/>
    </xf>
    <xf numFmtId="49" fontId="1" fillId="0" borderId="21" xfId="19" applyNumberFormat="1" applyBorder="1" applyAlignment="1">
      <alignment horizontal="center"/>
      <protection/>
    </xf>
    <xf numFmtId="49" fontId="1" fillId="0" borderId="0" xfId="19" applyNumberFormat="1" applyBorder="1" applyAlignment="1">
      <alignment horizontal="center"/>
      <protection/>
    </xf>
    <xf numFmtId="0" fontId="1" fillId="0" borderId="15" xfId="19" applyBorder="1" applyAlignment="1">
      <alignment horizontal="right"/>
      <protection/>
    </xf>
    <xf numFmtId="0" fontId="8" fillId="0" borderId="3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16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" fontId="4" fillId="0" borderId="14" xfId="0" applyNumberFormat="1" applyFont="1" applyBorder="1" applyAlignment="1" applyProtection="1" quotePrefix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 quotePrefix="1">
      <alignment horizontal="center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 quotePrefix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 applyProtection="1">
      <alignment vertical="center"/>
      <protection/>
    </xf>
    <xf numFmtId="1" fontId="4" fillId="0" borderId="41" xfId="0" applyNumberFormat="1" applyFont="1" applyBorder="1" applyAlignment="1" applyProtection="1" quotePrefix="1">
      <alignment vertical="center"/>
      <protection/>
    </xf>
    <xf numFmtId="0" fontId="5" fillId="0" borderId="4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 quotePrefix="1">
      <alignment horizontal="center"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4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44" xfId="0" applyFont="1" applyFill="1" applyBorder="1" applyAlignment="1" applyProtection="1">
      <alignment/>
      <protection locked="0"/>
    </xf>
    <xf numFmtId="0" fontId="0" fillId="2" borderId="43" xfId="0" applyFont="1" applyFill="1" applyBorder="1" applyAlignment="1" applyProtection="1">
      <alignment/>
      <protection locked="0"/>
    </xf>
    <xf numFmtId="0" fontId="0" fillId="2" borderId="45" xfId="0" applyFont="1" applyFill="1" applyBorder="1" applyAlignment="1" applyProtection="1">
      <alignment/>
      <protection locked="0"/>
    </xf>
    <xf numFmtId="0" fontId="10" fillId="2" borderId="46" xfId="0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 applyProtection="1">
      <alignment horizontal="left"/>
      <protection locked="0"/>
    </xf>
    <xf numFmtId="0" fontId="16" fillId="0" borderId="0" xfId="0" applyFont="1" applyFill="1" applyAlignment="1">
      <alignment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6" fillId="2" borderId="46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/>
      <protection/>
    </xf>
    <xf numFmtId="0" fontId="4" fillId="2" borderId="24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21" xfId="0" applyFont="1" applyFill="1" applyBorder="1" applyAlignment="1" applyProtection="1">
      <alignment horizontal="center"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28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41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6" fillId="2" borderId="47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5" fillId="0" borderId="0" xfId="19" applyFont="1" applyBorder="1">
      <alignment/>
      <protection/>
    </xf>
    <xf numFmtId="0" fontId="0" fillId="0" borderId="14" xfId="0" applyBorder="1" applyAlignment="1">
      <alignment horizontal="left"/>
    </xf>
    <xf numFmtId="49" fontId="1" fillId="0" borderId="24" xfId="19" applyNumberFormat="1" applyFont="1" applyBorder="1" applyAlignment="1">
      <alignment horizontal="left"/>
      <protection/>
    </xf>
    <xf numFmtId="0" fontId="1" fillId="0" borderId="0" xfId="19" applyFont="1" applyBorder="1" applyAlignment="1">
      <alignment horizontal="left"/>
      <protection/>
    </xf>
    <xf numFmtId="0" fontId="1" fillId="0" borderId="25" xfId="19" applyFont="1" applyBorder="1">
      <alignment/>
      <protection/>
    </xf>
    <xf numFmtId="0" fontId="0" fillId="0" borderId="0" xfId="0" applyFont="1" applyAlignment="1">
      <alignment/>
    </xf>
    <xf numFmtId="0" fontId="11" fillId="0" borderId="25" xfId="19" applyFont="1" applyBorder="1" applyAlignment="1">
      <alignment horizontal="left"/>
      <protection/>
    </xf>
    <xf numFmtId="49" fontId="1" fillId="0" borderId="0" xfId="19" applyNumberFormat="1" applyFont="1" applyBorder="1" applyAlignment="1">
      <alignment horizontal="left"/>
      <protection/>
    </xf>
    <xf numFmtId="0" fontId="8" fillId="0" borderId="11" xfId="0" applyFont="1" applyBorder="1" applyAlignment="1">
      <alignment/>
    </xf>
    <xf numFmtId="0" fontId="1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19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097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19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571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19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09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657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49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49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495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248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495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334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334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334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08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334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581650" y="7334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467100" y="7334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467100" y="7334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772150" y="708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534025" y="7334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581650" y="549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467100" y="549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467100" y="5495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772150" y="5248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534025" y="5495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581650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467100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467100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772150" y="3409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534025" y="3657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581650" y="1819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467100" y="1819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467100" y="1819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772150" y="1571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534025" y="1819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210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210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210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896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210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581650" y="9210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467100" y="9210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467100" y="9210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772150" y="896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534025" y="9210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4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5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5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5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6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6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6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6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6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6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7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7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7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7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7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7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7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7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7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7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8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8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8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8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18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18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18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18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18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18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19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19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19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19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19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19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19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19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19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19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0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0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0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0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0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0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0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0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0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0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1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1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1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1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1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1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1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1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1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1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2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2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2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2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2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2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2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2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2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2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3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3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3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3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3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3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3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3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3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4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4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4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4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4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4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4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4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4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4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5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5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5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5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5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25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25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25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25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25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26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26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26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26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26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26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26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26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26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26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27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27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27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27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27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27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27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27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27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27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28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28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28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28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28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28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28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28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28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28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29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29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29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29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29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29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29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29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29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29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0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0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0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0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0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0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0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0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0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0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1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1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1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1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1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1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1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1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1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2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2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2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2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2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2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32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32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32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32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33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33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33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33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33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33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33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33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34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34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34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34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34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34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34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34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34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35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35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35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35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35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35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35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35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35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35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36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36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36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36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36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36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36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36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36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36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37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37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37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37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37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37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37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37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37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37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38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38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38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38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38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38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38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38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39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39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39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39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39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39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39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39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39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39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40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40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40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40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40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40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40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40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40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40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41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41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41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41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41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41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41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41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41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41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42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42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42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42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42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42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42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42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42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42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43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43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43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43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43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43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43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43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43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43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44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44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44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44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44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44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44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44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44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44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45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45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45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45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45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45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45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45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45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45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46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46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46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46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46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46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46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46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46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46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47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47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47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47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47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47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47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47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47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47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48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48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48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48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48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48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48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48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48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48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49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49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49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49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49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49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49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49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49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50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50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50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50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50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50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50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50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50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51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51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51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51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51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51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51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51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51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52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521"/>
        <xdr:cNvSpPr txBox="1">
          <a:spLocks noChangeArrowheads="1"/>
        </xdr:cNvSpPr>
      </xdr:nvSpPr>
      <xdr:spPr>
        <a:xfrm>
          <a:off x="22955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522"/>
        <xdr:cNvSpPr txBox="1">
          <a:spLocks noChangeArrowheads="1"/>
        </xdr:cNvSpPr>
      </xdr:nvSpPr>
      <xdr:spPr>
        <a:xfrm>
          <a:off x="1809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523"/>
        <xdr:cNvSpPr>
          <a:spLocks/>
        </xdr:cNvSpPr>
      </xdr:nvSpPr>
      <xdr:spPr>
        <a:xfrm>
          <a:off x="142875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524"/>
        <xdr:cNvSpPr>
          <a:spLocks/>
        </xdr:cNvSpPr>
      </xdr:nvSpPr>
      <xdr:spPr>
        <a:xfrm>
          <a:off x="98107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525"/>
        <xdr:cNvSpPr>
          <a:spLocks/>
        </xdr:cNvSpPr>
      </xdr:nvSpPr>
      <xdr:spPr>
        <a:xfrm>
          <a:off x="18288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526"/>
        <xdr:cNvSpPr>
          <a:spLocks/>
        </xdr:cNvSpPr>
      </xdr:nvSpPr>
      <xdr:spPr>
        <a:xfrm>
          <a:off x="180975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527"/>
        <xdr:cNvSpPr>
          <a:spLocks/>
        </xdr:cNvSpPr>
      </xdr:nvSpPr>
      <xdr:spPr>
        <a:xfrm>
          <a:off x="22479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528"/>
        <xdr:cNvSpPr txBox="1">
          <a:spLocks noChangeArrowheads="1"/>
        </xdr:cNvSpPr>
      </xdr:nvSpPr>
      <xdr:spPr>
        <a:xfrm>
          <a:off x="21907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529"/>
        <xdr:cNvSpPr txBox="1">
          <a:spLocks noChangeArrowheads="1"/>
        </xdr:cNvSpPr>
      </xdr:nvSpPr>
      <xdr:spPr>
        <a:xfrm>
          <a:off x="10382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530"/>
        <xdr:cNvSpPr txBox="1">
          <a:spLocks noChangeArrowheads="1"/>
        </xdr:cNvSpPr>
      </xdr:nvSpPr>
      <xdr:spPr>
        <a:xfrm>
          <a:off x="18669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531"/>
        <xdr:cNvSpPr txBox="1">
          <a:spLocks noChangeArrowheads="1"/>
        </xdr:cNvSpPr>
      </xdr:nvSpPr>
      <xdr:spPr>
        <a:xfrm>
          <a:off x="55816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532"/>
        <xdr:cNvSpPr txBox="1">
          <a:spLocks noChangeArrowheads="1"/>
        </xdr:cNvSpPr>
      </xdr:nvSpPr>
      <xdr:spPr>
        <a:xfrm>
          <a:off x="34671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533"/>
        <xdr:cNvSpPr>
          <a:spLocks/>
        </xdr:cNvSpPr>
      </xdr:nvSpPr>
      <xdr:spPr>
        <a:xfrm>
          <a:off x="3429000" y="937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534"/>
        <xdr:cNvSpPr>
          <a:spLocks/>
        </xdr:cNvSpPr>
      </xdr:nvSpPr>
      <xdr:spPr>
        <a:xfrm>
          <a:off x="4267200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535"/>
        <xdr:cNvSpPr>
          <a:spLocks/>
        </xdr:cNvSpPr>
      </xdr:nvSpPr>
      <xdr:spPr>
        <a:xfrm>
          <a:off x="51149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536"/>
        <xdr:cNvSpPr>
          <a:spLocks/>
        </xdr:cNvSpPr>
      </xdr:nvSpPr>
      <xdr:spPr>
        <a:xfrm>
          <a:off x="3467100" y="9372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537"/>
        <xdr:cNvSpPr>
          <a:spLocks/>
        </xdr:cNvSpPr>
      </xdr:nvSpPr>
      <xdr:spPr>
        <a:xfrm>
          <a:off x="5534025" y="937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538"/>
        <xdr:cNvSpPr txBox="1">
          <a:spLocks noChangeArrowheads="1"/>
        </xdr:cNvSpPr>
      </xdr:nvSpPr>
      <xdr:spPr>
        <a:xfrm>
          <a:off x="350520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539"/>
        <xdr:cNvSpPr txBox="1">
          <a:spLocks noChangeArrowheads="1"/>
        </xdr:cNvSpPr>
      </xdr:nvSpPr>
      <xdr:spPr>
        <a:xfrm>
          <a:off x="4324350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540"/>
        <xdr:cNvSpPr txBox="1">
          <a:spLocks noChangeArrowheads="1"/>
        </xdr:cNvSpPr>
      </xdr:nvSpPr>
      <xdr:spPr>
        <a:xfrm>
          <a:off x="5153025" y="93726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541"/>
        <xdr:cNvSpPr txBox="1">
          <a:spLocks noChangeArrowheads="1"/>
        </xdr:cNvSpPr>
      </xdr:nvSpPr>
      <xdr:spPr>
        <a:xfrm>
          <a:off x="2295525" y="11553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542"/>
        <xdr:cNvSpPr txBox="1">
          <a:spLocks noChangeArrowheads="1"/>
        </xdr:cNvSpPr>
      </xdr:nvSpPr>
      <xdr:spPr>
        <a:xfrm>
          <a:off x="180975" y="115443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549"/>
        <xdr:cNvSpPr>
          <a:spLocks/>
        </xdr:cNvSpPr>
      </xdr:nvSpPr>
      <xdr:spPr>
        <a:xfrm>
          <a:off x="180975" y="11553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550"/>
        <xdr:cNvSpPr txBox="1">
          <a:spLocks noChangeArrowheads="1"/>
        </xdr:cNvSpPr>
      </xdr:nvSpPr>
      <xdr:spPr>
        <a:xfrm>
          <a:off x="2486025" y="113061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551"/>
        <xdr:cNvSpPr>
          <a:spLocks/>
        </xdr:cNvSpPr>
      </xdr:nvSpPr>
      <xdr:spPr>
        <a:xfrm>
          <a:off x="2247900" y="11553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555"/>
        <xdr:cNvSpPr txBox="1">
          <a:spLocks noChangeArrowheads="1"/>
        </xdr:cNvSpPr>
      </xdr:nvSpPr>
      <xdr:spPr>
        <a:xfrm>
          <a:off x="2295525" y="134302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556"/>
        <xdr:cNvSpPr txBox="1">
          <a:spLocks noChangeArrowheads="1"/>
        </xdr:cNvSpPr>
      </xdr:nvSpPr>
      <xdr:spPr>
        <a:xfrm>
          <a:off x="180975" y="134302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563"/>
        <xdr:cNvSpPr>
          <a:spLocks/>
        </xdr:cNvSpPr>
      </xdr:nvSpPr>
      <xdr:spPr>
        <a:xfrm>
          <a:off x="180975" y="13430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564"/>
        <xdr:cNvSpPr txBox="1">
          <a:spLocks noChangeArrowheads="1"/>
        </xdr:cNvSpPr>
      </xdr:nvSpPr>
      <xdr:spPr>
        <a:xfrm>
          <a:off x="2486025" y="13182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565"/>
        <xdr:cNvSpPr>
          <a:spLocks/>
        </xdr:cNvSpPr>
      </xdr:nvSpPr>
      <xdr:spPr>
        <a:xfrm>
          <a:off x="2247900" y="13430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569"/>
        <xdr:cNvSpPr txBox="1">
          <a:spLocks noChangeArrowheads="1"/>
        </xdr:cNvSpPr>
      </xdr:nvSpPr>
      <xdr:spPr>
        <a:xfrm>
          <a:off x="2295525" y="15306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570"/>
        <xdr:cNvSpPr txBox="1">
          <a:spLocks noChangeArrowheads="1"/>
        </xdr:cNvSpPr>
      </xdr:nvSpPr>
      <xdr:spPr>
        <a:xfrm>
          <a:off x="180975" y="15306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577"/>
        <xdr:cNvSpPr>
          <a:spLocks/>
        </xdr:cNvSpPr>
      </xdr:nvSpPr>
      <xdr:spPr>
        <a:xfrm>
          <a:off x="180975" y="15306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578"/>
        <xdr:cNvSpPr txBox="1">
          <a:spLocks noChangeArrowheads="1"/>
        </xdr:cNvSpPr>
      </xdr:nvSpPr>
      <xdr:spPr>
        <a:xfrm>
          <a:off x="2486025" y="15059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579"/>
        <xdr:cNvSpPr>
          <a:spLocks/>
        </xdr:cNvSpPr>
      </xdr:nvSpPr>
      <xdr:spPr>
        <a:xfrm>
          <a:off x="2247900" y="15306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583"/>
        <xdr:cNvSpPr txBox="1">
          <a:spLocks noChangeArrowheads="1"/>
        </xdr:cNvSpPr>
      </xdr:nvSpPr>
      <xdr:spPr>
        <a:xfrm>
          <a:off x="2295525" y="1718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584"/>
        <xdr:cNvSpPr txBox="1">
          <a:spLocks noChangeArrowheads="1"/>
        </xdr:cNvSpPr>
      </xdr:nvSpPr>
      <xdr:spPr>
        <a:xfrm>
          <a:off x="180975" y="1718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591"/>
        <xdr:cNvSpPr>
          <a:spLocks/>
        </xdr:cNvSpPr>
      </xdr:nvSpPr>
      <xdr:spPr>
        <a:xfrm>
          <a:off x="180975" y="17183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592"/>
        <xdr:cNvSpPr txBox="1">
          <a:spLocks noChangeArrowheads="1"/>
        </xdr:cNvSpPr>
      </xdr:nvSpPr>
      <xdr:spPr>
        <a:xfrm>
          <a:off x="2486025" y="1693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593"/>
        <xdr:cNvSpPr>
          <a:spLocks/>
        </xdr:cNvSpPr>
      </xdr:nvSpPr>
      <xdr:spPr>
        <a:xfrm>
          <a:off x="2247900" y="1718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597"/>
        <xdr:cNvSpPr txBox="1">
          <a:spLocks noChangeArrowheads="1"/>
        </xdr:cNvSpPr>
      </xdr:nvSpPr>
      <xdr:spPr>
        <a:xfrm>
          <a:off x="5581650" y="1718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598"/>
        <xdr:cNvSpPr txBox="1">
          <a:spLocks noChangeArrowheads="1"/>
        </xdr:cNvSpPr>
      </xdr:nvSpPr>
      <xdr:spPr>
        <a:xfrm>
          <a:off x="3467100" y="1718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605"/>
        <xdr:cNvSpPr>
          <a:spLocks/>
        </xdr:cNvSpPr>
      </xdr:nvSpPr>
      <xdr:spPr>
        <a:xfrm>
          <a:off x="3467100" y="17183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606"/>
        <xdr:cNvSpPr txBox="1">
          <a:spLocks noChangeArrowheads="1"/>
        </xdr:cNvSpPr>
      </xdr:nvSpPr>
      <xdr:spPr>
        <a:xfrm>
          <a:off x="5772150" y="1693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607"/>
        <xdr:cNvSpPr>
          <a:spLocks/>
        </xdr:cNvSpPr>
      </xdr:nvSpPr>
      <xdr:spPr>
        <a:xfrm>
          <a:off x="5534025" y="1718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611"/>
        <xdr:cNvSpPr txBox="1">
          <a:spLocks noChangeArrowheads="1"/>
        </xdr:cNvSpPr>
      </xdr:nvSpPr>
      <xdr:spPr>
        <a:xfrm>
          <a:off x="5581650" y="15306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612"/>
        <xdr:cNvSpPr txBox="1">
          <a:spLocks noChangeArrowheads="1"/>
        </xdr:cNvSpPr>
      </xdr:nvSpPr>
      <xdr:spPr>
        <a:xfrm>
          <a:off x="3467100" y="15306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619"/>
        <xdr:cNvSpPr>
          <a:spLocks/>
        </xdr:cNvSpPr>
      </xdr:nvSpPr>
      <xdr:spPr>
        <a:xfrm>
          <a:off x="3467100" y="15306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620"/>
        <xdr:cNvSpPr txBox="1">
          <a:spLocks noChangeArrowheads="1"/>
        </xdr:cNvSpPr>
      </xdr:nvSpPr>
      <xdr:spPr>
        <a:xfrm>
          <a:off x="5772150" y="15059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621"/>
        <xdr:cNvSpPr>
          <a:spLocks/>
        </xdr:cNvSpPr>
      </xdr:nvSpPr>
      <xdr:spPr>
        <a:xfrm>
          <a:off x="5534025" y="15306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625"/>
        <xdr:cNvSpPr txBox="1">
          <a:spLocks noChangeArrowheads="1"/>
        </xdr:cNvSpPr>
      </xdr:nvSpPr>
      <xdr:spPr>
        <a:xfrm>
          <a:off x="5581650" y="134302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626"/>
        <xdr:cNvSpPr txBox="1">
          <a:spLocks noChangeArrowheads="1"/>
        </xdr:cNvSpPr>
      </xdr:nvSpPr>
      <xdr:spPr>
        <a:xfrm>
          <a:off x="3467100" y="134302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633"/>
        <xdr:cNvSpPr>
          <a:spLocks/>
        </xdr:cNvSpPr>
      </xdr:nvSpPr>
      <xdr:spPr>
        <a:xfrm>
          <a:off x="3467100" y="13430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634"/>
        <xdr:cNvSpPr txBox="1">
          <a:spLocks noChangeArrowheads="1"/>
        </xdr:cNvSpPr>
      </xdr:nvSpPr>
      <xdr:spPr>
        <a:xfrm>
          <a:off x="5772150" y="13182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635"/>
        <xdr:cNvSpPr>
          <a:spLocks/>
        </xdr:cNvSpPr>
      </xdr:nvSpPr>
      <xdr:spPr>
        <a:xfrm>
          <a:off x="5534025" y="13430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639"/>
        <xdr:cNvSpPr txBox="1">
          <a:spLocks noChangeArrowheads="1"/>
        </xdr:cNvSpPr>
      </xdr:nvSpPr>
      <xdr:spPr>
        <a:xfrm>
          <a:off x="5581650" y="11553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640"/>
        <xdr:cNvSpPr txBox="1">
          <a:spLocks noChangeArrowheads="1"/>
        </xdr:cNvSpPr>
      </xdr:nvSpPr>
      <xdr:spPr>
        <a:xfrm>
          <a:off x="3467100" y="11553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647"/>
        <xdr:cNvSpPr>
          <a:spLocks/>
        </xdr:cNvSpPr>
      </xdr:nvSpPr>
      <xdr:spPr>
        <a:xfrm>
          <a:off x="3467100" y="11553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648"/>
        <xdr:cNvSpPr txBox="1">
          <a:spLocks noChangeArrowheads="1"/>
        </xdr:cNvSpPr>
      </xdr:nvSpPr>
      <xdr:spPr>
        <a:xfrm>
          <a:off x="5772150" y="113061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649"/>
        <xdr:cNvSpPr>
          <a:spLocks/>
        </xdr:cNvSpPr>
      </xdr:nvSpPr>
      <xdr:spPr>
        <a:xfrm>
          <a:off x="5534025" y="11553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653"/>
        <xdr:cNvSpPr txBox="1">
          <a:spLocks noChangeArrowheads="1"/>
        </xdr:cNvSpPr>
      </xdr:nvSpPr>
      <xdr:spPr>
        <a:xfrm>
          <a:off x="2295525" y="1905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654"/>
        <xdr:cNvSpPr txBox="1">
          <a:spLocks noChangeArrowheads="1"/>
        </xdr:cNvSpPr>
      </xdr:nvSpPr>
      <xdr:spPr>
        <a:xfrm>
          <a:off x="180975" y="1905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661"/>
        <xdr:cNvSpPr>
          <a:spLocks/>
        </xdr:cNvSpPr>
      </xdr:nvSpPr>
      <xdr:spPr>
        <a:xfrm>
          <a:off x="180975" y="19059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662"/>
        <xdr:cNvSpPr txBox="1">
          <a:spLocks noChangeArrowheads="1"/>
        </xdr:cNvSpPr>
      </xdr:nvSpPr>
      <xdr:spPr>
        <a:xfrm>
          <a:off x="2486025" y="18811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663"/>
        <xdr:cNvSpPr>
          <a:spLocks/>
        </xdr:cNvSpPr>
      </xdr:nvSpPr>
      <xdr:spPr>
        <a:xfrm>
          <a:off x="2247900" y="19059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667"/>
        <xdr:cNvSpPr txBox="1">
          <a:spLocks noChangeArrowheads="1"/>
        </xdr:cNvSpPr>
      </xdr:nvSpPr>
      <xdr:spPr>
        <a:xfrm>
          <a:off x="5581650" y="1905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668"/>
        <xdr:cNvSpPr txBox="1">
          <a:spLocks noChangeArrowheads="1"/>
        </xdr:cNvSpPr>
      </xdr:nvSpPr>
      <xdr:spPr>
        <a:xfrm>
          <a:off x="3467100" y="1905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675"/>
        <xdr:cNvSpPr>
          <a:spLocks/>
        </xdr:cNvSpPr>
      </xdr:nvSpPr>
      <xdr:spPr>
        <a:xfrm>
          <a:off x="3467100" y="19059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676"/>
        <xdr:cNvSpPr txBox="1">
          <a:spLocks noChangeArrowheads="1"/>
        </xdr:cNvSpPr>
      </xdr:nvSpPr>
      <xdr:spPr>
        <a:xfrm>
          <a:off x="5772150" y="18811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677"/>
        <xdr:cNvSpPr>
          <a:spLocks/>
        </xdr:cNvSpPr>
      </xdr:nvSpPr>
      <xdr:spPr>
        <a:xfrm>
          <a:off x="5534025" y="19059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47625</xdr:rowOff>
    </xdr:from>
    <xdr:to>
      <xdr:col>0</xdr:col>
      <xdr:colOff>638175</xdr:colOff>
      <xdr:row>7</xdr:row>
      <xdr:rowOff>47625</xdr:rowOff>
    </xdr:to>
    <xdr:sp>
      <xdr:nvSpPr>
        <xdr:cNvPr id="501" name="Line 681"/>
        <xdr:cNvSpPr>
          <a:spLocks/>
        </xdr:cNvSpPr>
      </xdr:nvSpPr>
      <xdr:spPr>
        <a:xfrm>
          <a:off x="14287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</xdr:row>
      <xdr:rowOff>142875</xdr:rowOff>
    </xdr:from>
    <xdr:ext cx="152400" cy="295275"/>
    <xdr:sp>
      <xdr:nvSpPr>
        <xdr:cNvPr id="502" name="TextBox 682"/>
        <xdr:cNvSpPr txBox="1">
          <a:spLocks noChangeArrowheads="1"/>
        </xdr:cNvSpPr>
      </xdr:nvSpPr>
      <xdr:spPr>
        <a:xfrm>
          <a:off x="31432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7</xdr:row>
      <xdr:rowOff>114300</xdr:rowOff>
    </xdr:from>
    <xdr:to>
      <xdr:col>0</xdr:col>
      <xdr:colOff>723900</xdr:colOff>
      <xdr:row>8</xdr:row>
      <xdr:rowOff>104775</xdr:rowOff>
    </xdr:to>
    <xdr:sp>
      <xdr:nvSpPr>
        <xdr:cNvPr id="503" name="TextBox 683"/>
        <xdr:cNvSpPr txBox="1">
          <a:spLocks noChangeArrowheads="1"/>
        </xdr:cNvSpPr>
      </xdr:nvSpPr>
      <xdr:spPr>
        <a:xfrm>
          <a:off x="15240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</xdr:row>
      <xdr:rowOff>0</xdr:rowOff>
    </xdr:from>
    <xdr:ext cx="95250" cy="295275"/>
    <xdr:sp>
      <xdr:nvSpPr>
        <xdr:cNvPr id="504" name="TextBox 684"/>
        <xdr:cNvSpPr txBox="1">
          <a:spLocks noChangeArrowheads="1"/>
        </xdr:cNvSpPr>
      </xdr:nvSpPr>
      <xdr:spPr>
        <a:xfrm>
          <a:off x="3743325" y="10096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7</xdr:row>
      <xdr:rowOff>47625</xdr:rowOff>
    </xdr:from>
    <xdr:to>
      <xdr:col>0</xdr:col>
      <xdr:colOff>1200150</xdr:colOff>
      <xdr:row>7</xdr:row>
      <xdr:rowOff>47625</xdr:rowOff>
    </xdr:to>
    <xdr:sp>
      <xdr:nvSpPr>
        <xdr:cNvPr id="505" name="Line 685"/>
        <xdr:cNvSpPr>
          <a:spLocks/>
        </xdr:cNvSpPr>
      </xdr:nvSpPr>
      <xdr:spPr>
        <a:xfrm>
          <a:off x="70485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</xdr:row>
      <xdr:rowOff>142875</xdr:rowOff>
    </xdr:from>
    <xdr:ext cx="152400" cy="295275"/>
    <xdr:sp>
      <xdr:nvSpPr>
        <xdr:cNvPr id="506" name="TextBox 686"/>
        <xdr:cNvSpPr txBox="1">
          <a:spLocks noChangeArrowheads="1"/>
        </xdr:cNvSpPr>
      </xdr:nvSpPr>
      <xdr:spPr>
        <a:xfrm>
          <a:off x="87630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</xdr:row>
      <xdr:rowOff>114300</xdr:rowOff>
    </xdr:from>
    <xdr:to>
      <xdr:col>0</xdr:col>
      <xdr:colOff>1285875</xdr:colOff>
      <xdr:row>8</xdr:row>
      <xdr:rowOff>104775</xdr:rowOff>
    </xdr:to>
    <xdr:sp>
      <xdr:nvSpPr>
        <xdr:cNvPr id="507" name="TextBox 687"/>
        <xdr:cNvSpPr txBox="1">
          <a:spLocks noChangeArrowheads="1"/>
        </xdr:cNvSpPr>
      </xdr:nvSpPr>
      <xdr:spPr>
        <a:xfrm>
          <a:off x="71437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</xdr:row>
      <xdr:rowOff>47625</xdr:rowOff>
    </xdr:from>
    <xdr:to>
      <xdr:col>2</xdr:col>
      <xdr:colOff>228600</xdr:colOff>
      <xdr:row>7</xdr:row>
      <xdr:rowOff>47625</xdr:rowOff>
    </xdr:to>
    <xdr:sp>
      <xdr:nvSpPr>
        <xdr:cNvPr id="508" name="Line 688"/>
        <xdr:cNvSpPr>
          <a:spLocks/>
        </xdr:cNvSpPr>
      </xdr:nvSpPr>
      <xdr:spPr>
        <a:xfrm>
          <a:off x="126682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142875</xdr:rowOff>
    </xdr:from>
    <xdr:ext cx="152400" cy="295275"/>
    <xdr:sp>
      <xdr:nvSpPr>
        <xdr:cNvPr id="509" name="TextBox 689"/>
        <xdr:cNvSpPr txBox="1">
          <a:spLocks noChangeArrowheads="1"/>
        </xdr:cNvSpPr>
      </xdr:nvSpPr>
      <xdr:spPr>
        <a:xfrm>
          <a:off x="143827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</xdr:row>
      <xdr:rowOff>114300</xdr:rowOff>
    </xdr:from>
    <xdr:to>
      <xdr:col>2</xdr:col>
      <xdr:colOff>314325</xdr:colOff>
      <xdr:row>8</xdr:row>
      <xdr:rowOff>104775</xdr:rowOff>
    </xdr:to>
    <xdr:sp>
      <xdr:nvSpPr>
        <xdr:cNvPr id="510" name="TextBox 690"/>
        <xdr:cNvSpPr txBox="1">
          <a:spLocks noChangeArrowheads="1"/>
        </xdr:cNvSpPr>
      </xdr:nvSpPr>
      <xdr:spPr>
        <a:xfrm>
          <a:off x="127635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0</xdr:colOff>
      <xdr:row>7</xdr:row>
      <xdr:rowOff>47625</xdr:rowOff>
    </xdr:to>
    <xdr:sp>
      <xdr:nvSpPr>
        <xdr:cNvPr id="511" name="Line 691"/>
        <xdr:cNvSpPr>
          <a:spLocks/>
        </xdr:cNvSpPr>
      </xdr:nvSpPr>
      <xdr:spPr>
        <a:xfrm>
          <a:off x="180022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</xdr:row>
      <xdr:rowOff>142875</xdr:rowOff>
    </xdr:from>
    <xdr:ext cx="152400" cy="295275"/>
    <xdr:sp>
      <xdr:nvSpPr>
        <xdr:cNvPr id="512" name="TextBox 692"/>
        <xdr:cNvSpPr txBox="1">
          <a:spLocks noChangeArrowheads="1"/>
        </xdr:cNvSpPr>
      </xdr:nvSpPr>
      <xdr:spPr>
        <a:xfrm>
          <a:off x="197167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</xdr:row>
      <xdr:rowOff>114300</xdr:rowOff>
    </xdr:from>
    <xdr:to>
      <xdr:col>3</xdr:col>
      <xdr:colOff>85725</xdr:colOff>
      <xdr:row>8</xdr:row>
      <xdr:rowOff>104775</xdr:rowOff>
    </xdr:to>
    <xdr:sp>
      <xdr:nvSpPr>
        <xdr:cNvPr id="513" name="TextBox 693"/>
        <xdr:cNvSpPr txBox="1">
          <a:spLocks noChangeArrowheads="1"/>
        </xdr:cNvSpPr>
      </xdr:nvSpPr>
      <xdr:spPr>
        <a:xfrm>
          <a:off x="180975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561975</xdr:colOff>
      <xdr:row>7</xdr:row>
      <xdr:rowOff>47625</xdr:rowOff>
    </xdr:to>
    <xdr:sp>
      <xdr:nvSpPr>
        <xdr:cNvPr id="514" name="Line 694"/>
        <xdr:cNvSpPr>
          <a:spLocks/>
        </xdr:cNvSpPr>
      </xdr:nvSpPr>
      <xdr:spPr>
        <a:xfrm>
          <a:off x="236220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</xdr:row>
      <xdr:rowOff>142875</xdr:rowOff>
    </xdr:from>
    <xdr:ext cx="152400" cy="295275"/>
    <xdr:sp>
      <xdr:nvSpPr>
        <xdr:cNvPr id="515" name="TextBox 695"/>
        <xdr:cNvSpPr txBox="1">
          <a:spLocks noChangeArrowheads="1"/>
        </xdr:cNvSpPr>
      </xdr:nvSpPr>
      <xdr:spPr>
        <a:xfrm>
          <a:off x="253365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</xdr:row>
      <xdr:rowOff>114300</xdr:rowOff>
    </xdr:from>
    <xdr:to>
      <xdr:col>3</xdr:col>
      <xdr:colOff>647700</xdr:colOff>
      <xdr:row>8</xdr:row>
      <xdr:rowOff>104775</xdr:rowOff>
    </xdr:to>
    <xdr:sp>
      <xdr:nvSpPr>
        <xdr:cNvPr id="516" name="TextBox 696"/>
        <xdr:cNvSpPr txBox="1">
          <a:spLocks noChangeArrowheads="1"/>
        </xdr:cNvSpPr>
      </xdr:nvSpPr>
      <xdr:spPr>
        <a:xfrm>
          <a:off x="237172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</xdr:row>
      <xdr:rowOff>47625</xdr:rowOff>
    </xdr:from>
    <xdr:to>
      <xdr:col>5</xdr:col>
      <xdr:colOff>638175</xdr:colOff>
      <xdr:row>7</xdr:row>
      <xdr:rowOff>47625</xdr:rowOff>
    </xdr:to>
    <xdr:sp>
      <xdr:nvSpPr>
        <xdr:cNvPr id="517" name="Line 697"/>
        <xdr:cNvSpPr>
          <a:spLocks/>
        </xdr:cNvSpPr>
      </xdr:nvSpPr>
      <xdr:spPr>
        <a:xfrm>
          <a:off x="342900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142875</xdr:rowOff>
    </xdr:from>
    <xdr:ext cx="152400" cy="295275"/>
    <xdr:sp>
      <xdr:nvSpPr>
        <xdr:cNvPr id="518" name="TextBox 698"/>
        <xdr:cNvSpPr txBox="1">
          <a:spLocks noChangeArrowheads="1"/>
        </xdr:cNvSpPr>
      </xdr:nvSpPr>
      <xdr:spPr>
        <a:xfrm>
          <a:off x="360045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</xdr:row>
      <xdr:rowOff>114300</xdr:rowOff>
    </xdr:from>
    <xdr:to>
      <xdr:col>5</xdr:col>
      <xdr:colOff>723900</xdr:colOff>
      <xdr:row>8</xdr:row>
      <xdr:rowOff>104775</xdr:rowOff>
    </xdr:to>
    <xdr:sp>
      <xdr:nvSpPr>
        <xdr:cNvPr id="519" name="TextBox 699"/>
        <xdr:cNvSpPr txBox="1">
          <a:spLocks noChangeArrowheads="1"/>
        </xdr:cNvSpPr>
      </xdr:nvSpPr>
      <xdr:spPr>
        <a:xfrm>
          <a:off x="343852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</xdr:row>
      <xdr:rowOff>47625</xdr:rowOff>
    </xdr:from>
    <xdr:to>
      <xdr:col>5</xdr:col>
      <xdr:colOff>1200150</xdr:colOff>
      <xdr:row>7</xdr:row>
      <xdr:rowOff>47625</xdr:rowOff>
    </xdr:to>
    <xdr:sp>
      <xdr:nvSpPr>
        <xdr:cNvPr id="520" name="Line 700"/>
        <xdr:cNvSpPr>
          <a:spLocks/>
        </xdr:cNvSpPr>
      </xdr:nvSpPr>
      <xdr:spPr>
        <a:xfrm>
          <a:off x="399097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</xdr:row>
      <xdr:rowOff>142875</xdr:rowOff>
    </xdr:from>
    <xdr:ext cx="152400" cy="295275"/>
    <xdr:sp>
      <xdr:nvSpPr>
        <xdr:cNvPr id="521" name="TextBox 701"/>
        <xdr:cNvSpPr txBox="1">
          <a:spLocks noChangeArrowheads="1"/>
        </xdr:cNvSpPr>
      </xdr:nvSpPr>
      <xdr:spPr>
        <a:xfrm>
          <a:off x="416242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</xdr:row>
      <xdr:rowOff>114300</xdr:rowOff>
    </xdr:from>
    <xdr:to>
      <xdr:col>5</xdr:col>
      <xdr:colOff>1285875</xdr:colOff>
      <xdr:row>8</xdr:row>
      <xdr:rowOff>104775</xdr:rowOff>
    </xdr:to>
    <xdr:sp>
      <xdr:nvSpPr>
        <xdr:cNvPr id="522" name="TextBox 702"/>
        <xdr:cNvSpPr txBox="1">
          <a:spLocks noChangeArrowheads="1"/>
        </xdr:cNvSpPr>
      </xdr:nvSpPr>
      <xdr:spPr>
        <a:xfrm>
          <a:off x="400050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</xdr:row>
      <xdr:rowOff>47625</xdr:rowOff>
    </xdr:from>
    <xdr:to>
      <xdr:col>7</xdr:col>
      <xdr:colOff>228600</xdr:colOff>
      <xdr:row>7</xdr:row>
      <xdr:rowOff>47625</xdr:rowOff>
    </xdr:to>
    <xdr:sp>
      <xdr:nvSpPr>
        <xdr:cNvPr id="523" name="Line 703"/>
        <xdr:cNvSpPr>
          <a:spLocks/>
        </xdr:cNvSpPr>
      </xdr:nvSpPr>
      <xdr:spPr>
        <a:xfrm>
          <a:off x="455295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</xdr:row>
      <xdr:rowOff>142875</xdr:rowOff>
    </xdr:from>
    <xdr:ext cx="152400" cy="295275"/>
    <xdr:sp>
      <xdr:nvSpPr>
        <xdr:cNvPr id="524" name="TextBox 704"/>
        <xdr:cNvSpPr txBox="1">
          <a:spLocks noChangeArrowheads="1"/>
        </xdr:cNvSpPr>
      </xdr:nvSpPr>
      <xdr:spPr>
        <a:xfrm>
          <a:off x="472440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</xdr:row>
      <xdr:rowOff>114300</xdr:rowOff>
    </xdr:from>
    <xdr:to>
      <xdr:col>7</xdr:col>
      <xdr:colOff>314325</xdr:colOff>
      <xdr:row>8</xdr:row>
      <xdr:rowOff>104775</xdr:rowOff>
    </xdr:to>
    <xdr:sp>
      <xdr:nvSpPr>
        <xdr:cNvPr id="525" name="TextBox 705"/>
        <xdr:cNvSpPr txBox="1">
          <a:spLocks noChangeArrowheads="1"/>
        </xdr:cNvSpPr>
      </xdr:nvSpPr>
      <xdr:spPr>
        <a:xfrm>
          <a:off x="456247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</xdr:row>
      <xdr:rowOff>47625</xdr:rowOff>
    </xdr:from>
    <xdr:to>
      <xdr:col>8</xdr:col>
      <xdr:colOff>0</xdr:colOff>
      <xdr:row>7</xdr:row>
      <xdr:rowOff>47625</xdr:rowOff>
    </xdr:to>
    <xdr:sp>
      <xdr:nvSpPr>
        <xdr:cNvPr id="526" name="Line 706"/>
        <xdr:cNvSpPr>
          <a:spLocks/>
        </xdr:cNvSpPr>
      </xdr:nvSpPr>
      <xdr:spPr>
        <a:xfrm>
          <a:off x="508635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</xdr:row>
      <xdr:rowOff>142875</xdr:rowOff>
    </xdr:from>
    <xdr:ext cx="152400" cy="295275"/>
    <xdr:sp>
      <xdr:nvSpPr>
        <xdr:cNvPr id="527" name="TextBox 707"/>
        <xdr:cNvSpPr txBox="1">
          <a:spLocks noChangeArrowheads="1"/>
        </xdr:cNvSpPr>
      </xdr:nvSpPr>
      <xdr:spPr>
        <a:xfrm>
          <a:off x="525780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</xdr:row>
      <xdr:rowOff>114300</xdr:rowOff>
    </xdr:from>
    <xdr:to>
      <xdr:col>8</xdr:col>
      <xdr:colOff>85725</xdr:colOff>
      <xdr:row>8</xdr:row>
      <xdr:rowOff>104775</xdr:rowOff>
    </xdr:to>
    <xdr:sp>
      <xdr:nvSpPr>
        <xdr:cNvPr id="528" name="TextBox 708"/>
        <xdr:cNvSpPr txBox="1">
          <a:spLocks noChangeArrowheads="1"/>
        </xdr:cNvSpPr>
      </xdr:nvSpPr>
      <xdr:spPr>
        <a:xfrm>
          <a:off x="509587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</xdr:row>
      <xdr:rowOff>47625</xdr:rowOff>
    </xdr:from>
    <xdr:to>
      <xdr:col>8</xdr:col>
      <xdr:colOff>561975</xdr:colOff>
      <xdr:row>7</xdr:row>
      <xdr:rowOff>47625</xdr:rowOff>
    </xdr:to>
    <xdr:sp>
      <xdr:nvSpPr>
        <xdr:cNvPr id="529" name="Line 709"/>
        <xdr:cNvSpPr>
          <a:spLocks/>
        </xdr:cNvSpPr>
      </xdr:nvSpPr>
      <xdr:spPr>
        <a:xfrm>
          <a:off x="564832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</xdr:row>
      <xdr:rowOff>142875</xdr:rowOff>
    </xdr:from>
    <xdr:ext cx="152400" cy="295275"/>
    <xdr:sp>
      <xdr:nvSpPr>
        <xdr:cNvPr id="530" name="TextBox 710"/>
        <xdr:cNvSpPr txBox="1">
          <a:spLocks noChangeArrowheads="1"/>
        </xdr:cNvSpPr>
      </xdr:nvSpPr>
      <xdr:spPr>
        <a:xfrm>
          <a:off x="581977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</xdr:row>
      <xdr:rowOff>114300</xdr:rowOff>
    </xdr:from>
    <xdr:to>
      <xdr:col>8</xdr:col>
      <xdr:colOff>647700</xdr:colOff>
      <xdr:row>8</xdr:row>
      <xdr:rowOff>104775</xdr:rowOff>
    </xdr:to>
    <xdr:sp>
      <xdr:nvSpPr>
        <xdr:cNvPr id="531" name="TextBox 711"/>
        <xdr:cNvSpPr txBox="1">
          <a:spLocks noChangeArrowheads="1"/>
        </xdr:cNvSpPr>
      </xdr:nvSpPr>
      <xdr:spPr>
        <a:xfrm>
          <a:off x="565785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</xdr:row>
      <xdr:rowOff>47625</xdr:rowOff>
    </xdr:from>
    <xdr:to>
      <xdr:col>0</xdr:col>
      <xdr:colOff>638175</xdr:colOff>
      <xdr:row>19</xdr:row>
      <xdr:rowOff>47625</xdr:rowOff>
    </xdr:to>
    <xdr:sp>
      <xdr:nvSpPr>
        <xdr:cNvPr id="532" name="Line 712"/>
        <xdr:cNvSpPr>
          <a:spLocks/>
        </xdr:cNvSpPr>
      </xdr:nvSpPr>
      <xdr:spPr>
        <a:xfrm>
          <a:off x="14287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</xdr:row>
      <xdr:rowOff>142875</xdr:rowOff>
    </xdr:from>
    <xdr:ext cx="152400" cy="295275"/>
    <xdr:sp>
      <xdr:nvSpPr>
        <xdr:cNvPr id="533" name="TextBox 713"/>
        <xdr:cNvSpPr txBox="1">
          <a:spLocks noChangeArrowheads="1"/>
        </xdr:cNvSpPr>
      </xdr:nvSpPr>
      <xdr:spPr>
        <a:xfrm>
          <a:off x="31432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</xdr:row>
      <xdr:rowOff>114300</xdr:rowOff>
    </xdr:from>
    <xdr:to>
      <xdr:col>0</xdr:col>
      <xdr:colOff>723900</xdr:colOff>
      <xdr:row>20</xdr:row>
      <xdr:rowOff>104775</xdr:rowOff>
    </xdr:to>
    <xdr:sp>
      <xdr:nvSpPr>
        <xdr:cNvPr id="534" name="TextBox 714"/>
        <xdr:cNvSpPr txBox="1">
          <a:spLocks noChangeArrowheads="1"/>
        </xdr:cNvSpPr>
      </xdr:nvSpPr>
      <xdr:spPr>
        <a:xfrm>
          <a:off x="15240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18</xdr:row>
      <xdr:rowOff>0</xdr:rowOff>
    </xdr:from>
    <xdr:ext cx="95250" cy="295275"/>
    <xdr:sp>
      <xdr:nvSpPr>
        <xdr:cNvPr id="535" name="TextBox 715"/>
        <xdr:cNvSpPr txBox="1">
          <a:spLocks noChangeArrowheads="1"/>
        </xdr:cNvSpPr>
      </xdr:nvSpPr>
      <xdr:spPr>
        <a:xfrm>
          <a:off x="3743325" y="2847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</xdr:row>
      <xdr:rowOff>47625</xdr:rowOff>
    </xdr:from>
    <xdr:to>
      <xdr:col>0</xdr:col>
      <xdr:colOff>1200150</xdr:colOff>
      <xdr:row>19</xdr:row>
      <xdr:rowOff>47625</xdr:rowOff>
    </xdr:to>
    <xdr:sp>
      <xdr:nvSpPr>
        <xdr:cNvPr id="536" name="Line 716"/>
        <xdr:cNvSpPr>
          <a:spLocks/>
        </xdr:cNvSpPr>
      </xdr:nvSpPr>
      <xdr:spPr>
        <a:xfrm>
          <a:off x="70485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</xdr:row>
      <xdr:rowOff>142875</xdr:rowOff>
    </xdr:from>
    <xdr:ext cx="152400" cy="295275"/>
    <xdr:sp>
      <xdr:nvSpPr>
        <xdr:cNvPr id="537" name="TextBox 717"/>
        <xdr:cNvSpPr txBox="1">
          <a:spLocks noChangeArrowheads="1"/>
        </xdr:cNvSpPr>
      </xdr:nvSpPr>
      <xdr:spPr>
        <a:xfrm>
          <a:off x="87630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</xdr:row>
      <xdr:rowOff>114300</xdr:rowOff>
    </xdr:from>
    <xdr:to>
      <xdr:col>0</xdr:col>
      <xdr:colOff>1285875</xdr:colOff>
      <xdr:row>20</xdr:row>
      <xdr:rowOff>104775</xdr:rowOff>
    </xdr:to>
    <xdr:sp>
      <xdr:nvSpPr>
        <xdr:cNvPr id="538" name="TextBox 718"/>
        <xdr:cNvSpPr txBox="1">
          <a:spLocks noChangeArrowheads="1"/>
        </xdr:cNvSpPr>
      </xdr:nvSpPr>
      <xdr:spPr>
        <a:xfrm>
          <a:off x="71437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</xdr:row>
      <xdr:rowOff>47625</xdr:rowOff>
    </xdr:from>
    <xdr:to>
      <xdr:col>2</xdr:col>
      <xdr:colOff>228600</xdr:colOff>
      <xdr:row>19</xdr:row>
      <xdr:rowOff>47625</xdr:rowOff>
    </xdr:to>
    <xdr:sp>
      <xdr:nvSpPr>
        <xdr:cNvPr id="539" name="Line 719"/>
        <xdr:cNvSpPr>
          <a:spLocks/>
        </xdr:cNvSpPr>
      </xdr:nvSpPr>
      <xdr:spPr>
        <a:xfrm>
          <a:off x="126682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</xdr:row>
      <xdr:rowOff>142875</xdr:rowOff>
    </xdr:from>
    <xdr:ext cx="152400" cy="295275"/>
    <xdr:sp>
      <xdr:nvSpPr>
        <xdr:cNvPr id="540" name="TextBox 720"/>
        <xdr:cNvSpPr txBox="1">
          <a:spLocks noChangeArrowheads="1"/>
        </xdr:cNvSpPr>
      </xdr:nvSpPr>
      <xdr:spPr>
        <a:xfrm>
          <a:off x="143827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</xdr:row>
      <xdr:rowOff>114300</xdr:rowOff>
    </xdr:from>
    <xdr:to>
      <xdr:col>2</xdr:col>
      <xdr:colOff>314325</xdr:colOff>
      <xdr:row>20</xdr:row>
      <xdr:rowOff>104775</xdr:rowOff>
    </xdr:to>
    <xdr:sp>
      <xdr:nvSpPr>
        <xdr:cNvPr id="541" name="TextBox 721"/>
        <xdr:cNvSpPr txBox="1">
          <a:spLocks noChangeArrowheads="1"/>
        </xdr:cNvSpPr>
      </xdr:nvSpPr>
      <xdr:spPr>
        <a:xfrm>
          <a:off x="127635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3</xdr:col>
      <xdr:colOff>0</xdr:colOff>
      <xdr:row>19</xdr:row>
      <xdr:rowOff>47625</xdr:rowOff>
    </xdr:to>
    <xdr:sp>
      <xdr:nvSpPr>
        <xdr:cNvPr id="542" name="Line 722"/>
        <xdr:cNvSpPr>
          <a:spLocks/>
        </xdr:cNvSpPr>
      </xdr:nvSpPr>
      <xdr:spPr>
        <a:xfrm>
          <a:off x="180022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</xdr:row>
      <xdr:rowOff>142875</xdr:rowOff>
    </xdr:from>
    <xdr:ext cx="152400" cy="295275"/>
    <xdr:sp>
      <xdr:nvSpPr>
        <xdr:cNvPr id="543" name="TextBox 723"/>
        <xdr:cNvSpPr txBox="1">
          <a:spLocks noChangeArrowheads="1"/>
        </xdr:cNvSpPr>
      </xdr:nvSpPr>
      <xdr:spPr>
        <a:xfrm>
          <a:off x="197167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</xdr:row>
      <xdr:rowOff>114300</xdr:rowOff>
    </xdr:from>
    <xdr:to>
      <xdr:col>3</xdr:col>
      <xdr:colOff>85725</xdr:colOff>
      <xdr:row>20</xdr:row>
      <xdr:rowOff>104775</xdr:rowOff>
    </xdr:to>
    <xdr:sp>
      <xdr:nvSpPr>
        <xdr:cNvPr id="544" name="TextBox 724"/>
        <xdr:cNvSpPr txBox="1">
          <a:spLocks noChangeArrowheads="1"/>
        </xdr:cNvSpPr>
      </xdr:nvSpPr>
      <xdr:spPr>
        <a:xfrm>
          <a:off x="180975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561975</xdr:colOff>
      <xdr:row>19</xdr:row>
      <xdr:rowOff>47625</xdr:rowOff>
    </xdr:to>
    <xdr:sp>
      <xdr:nvSpPr>
        <xdr:cNvPr id="545" name="Line 725"/>
        <xdr:cNvSpPr>
          <a:spLocks/>
        </xdr:cNvSpPr>
      </xdr:nvSpPr>
      <xdr:spPr>
        <a:xfrm>
          <a:off x="236220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</xdr:row>
      <xdr:rowOff>142875</xdr:rowOff>
    </xdr:from>
    <xdr:ext cx="152400" cy="295275"/>
    <xdr:sp>
      <xdr:nvSpPr>
        <xdr:cNvPr id="546" name="TextBox 726"/>
        <xdr:cNvSpPr txBox="1">
          <a:spLocks noChangeArrowheads="1"/>
        </xdr:cNvSpPr>
      </xdr:nvSpPr>
      <xdr:spPr>
        <a:xfrm>
          <a:off x="253365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</xdr:row>
      <xdr:rowOff>114300</xdr:rowOff>
    </xdr:from>
    <xdr:to>
      <xdr:col>3</xdr:col>
      <xdr:colOff>647700</xdr:colOff>
      <xdr:row>20</xdr:row>
      <xdr:rowOff>104775</xdr:rowOff>
    </xdr:to>
    <xdr:sp>
      <xdr:nvSpPr>
        <xdr:cNvPr id="547" name="TextBox 727"/>
        <xdr:cNvSpPr txBox="1">
          <a:spLocks noChangeArrowheads="1"/>
        </xdr:cNvSpPr>
      </xdr:nvSpPr>
      <xdr:spPr>
        <a:xfrm>
          <a:off x="237172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638175</xdr:colOff>
      <xdr:row>19</xdr:row>
      <xdr:rowOff>47625</xdr:rowOff>
    </xdr:to>
    <xdr:sp>
      <xdr:nvSpPr>
        <xdr:cNvPr id="548" name="Line 728"/>
        <xdr:cNvSpPr>
          <a:spLocks/>
        </xdr:cNvSpPr>
      </xdr:nvSpPr>
      <xdr:spPr>
        <a:xfrm>
          <a:off x="342900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142875</xdr:rowOff>
    </xdr:from>
    <xdr:ext cx="152400" cy="295275"/>
    <xdr:sp>
      <xdr:nvSpPr>
        <xdr:cNvPr id="549" name="TextBox 729"/>
        <xdr:cNvSpPr txBox="1">
          <a:spLocks noChangeArrowheads="1"/>
        </xdr:cNvSpPr>
      </xdr:nvSpPr>
      <xdr:spPr>
        <a:xfrm>
          <a:off x="360045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</xdr:row>
      <xdr:rowOff>114300</xdr:rowOff>
    </xdr:from>
    <xdr:to>
      <xdr:col>5</xdr:col>
      <xdr:colOff>723900</xdr:colOff>
      <xdr:row>20</xdr:row>
      <xdr:rowOff>104775</xdr:rowOff>
    </xdr:to>
    <xdr:sp>
      <xdr:nvSpPr>
        <xdr:cNvPr id="550" name="TextBox 730"/>
        <xdr:cNvSpPr txBox="1">
          <a:spLocks noChangeArrowheads="1"/>
        </xdr:cNvSpPr>
      </xdr:nvSpPr>
      <xdr:spPr>
        <a:xfrm>
          <a:off x="343852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</xdr:row>
      <xdr:rowOff>47625</xdr:rowOff>
    </xdr:from>
    <xdr:to>
      <xdr:col>5</xdr:col>
      <xdr:colOff>1200150</xdr:colOff>
      <xdr:row>19</xdr:row>
      <xdr:rowOff>47625</xdr:rowOff>
    </xdr:to>
    <xdr:sp>
      <xdr:nvSpPr>
        <xdr:cNvPr id="551" name="Line 731"/>
        <xdr:cNvSpPr>
          <a:spLocks/>
        </xdr:cNvSpPr>
      </xdr:nvSpPr>
      <xdr:spPr>
        <a:xfrm>
          <a:off x="399097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</xdr:row>
      <xdr:rowOff>142875</xdr:rowOff>
    </xdr:from>
    <xdr:ext cx="152400" cy="295275"/>
    <xdr:sp>
      <xdr:nvSpPr>
        <xdr:cNvPr id="552" name="TextBox 732"/>
        <xdr:cNvSpPr txBox="1">
          <a:spLocks noChangeArrowheads="1"/>
        </xdr:cNvSpPr>
      </xdr:nvSpPr>
      <xdr:spPr>
        <a:xfrm>
          <a:off x="416242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</xdr:row>
      <xdr:rowOff>114300</xdr:rowOff>
    </xdr:from>
    <xdr:to>
      <xdr:col>5</xdr:col>
      <xdr:colOff>1285875</xdr:colOff>
      <xdr:row>20</xdr:row>
      <xdr:rowOff>104775</xdr:rowOff>
    </xdr:to>
    <xdr:sp>
      <xdr:nvSpPr>
        <xdr:cNvPr id="553" name="TextBox 733"/>
        <xdr:cNvSpPr txBox="1">
          <a:spLocks noChangeArrowheads="1"/>
        </xdr:cNvSpPr>
      </xdr:nvSpPr>
      <xdr:spPr>
        <a:xfrm>
          <a:off x="400050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</xdr:row>
      <xdr:rowOff>47625</xdr:rowOff>
    </xdr:from>
    <xdr:to>
      <xdr:col>7</xdr:col>
      <xdr:colOff>228600</xdr:colOff>
      <xdr:row>19</xdr:row>
      <xdr:rowOff>47625</xdr:rowOff>
    </xdr:to>
    <xdr:sp>
      <xdr:nvSpPr>
        <xdr:cNvPr id="554" name="Line 734"/>
        <xdr:cNvSpPr>
          <a:spLocks/>
        </xdr:cNvSpPr>
      </xdr:nvSpPr>
      <xdr:spPr>
        <a:xfrm>
          <a:off x="455295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</xdr:row>
      <xdr:rowOff>142875</xdr:rowOff>
    </xdr:from>
    <xdr:ext cx="152400" cy="295275"/>
    <xdr:sp>
      <xdr:nvSpPr>
        <xdr:cNvPr id="555" name="TextBox 735"/>
        <xdr:cNvSpPr txBox="1">
          <a:spLocks noChangeArrowheads="1"/>
        </xdr:cNvSpPr>
      </xdr:nvSpPr>
      <xdr:spPr>
        <a:xfrm>
          <a:off x="472440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</xdr:row>
      <xdr:rowOff>114300</xdr:rowOff>
    </xdr:from>
    <xdr:to>
      <xdr:col>7</xdr:col>
      <xdr:colOff>314325</xdr:colOff>
      <xdr:row>20</xdr:row>
      <xdr:rowOff>104775</xdr:rowOff>
    </xdr:to>
    <xdr:sp>
      <xdr:nvSpPr>
        <xdr:cNvPr id="556" name="TextBox 736"/>
        <xdr:cNvSpPr txBox="1">
          <a:spLocks noChangeArrowheads="1"/>
        </xdr:cNvSpPr>
      </xdr:nvSpPr>
      <xdr:spPr>
        <a:xfrm>
          <a:off x="456247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557" name="Line 737"/>
        <xdr:cNvSpPr>
          <a:spLocks/>
        </xdr:cNvSpPr>
      </xdr:nvSpPr>
      <xdr:spPr>
        <a:xfrm>
          <a:off x="508635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142875</xdr:rowOff>
    </xdr:from>
    <xdr:ext cx="152400" cy="295275"/>
    <xdr:sp>
      <xdr:nvSpPr>
        <xdr:cNvPr id="558" name="TextBox 738"/>
        <xdr:cNvSpPr txBox="1">
          <a:spLocks noChangeArrowheads="1"/>
        </xdr:cNvSpPr>
      </xdr:nvSpPr>
      <xdr:spPr>
        <a:xfrm>
          <a:off x="525780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</xdr:row>
      <xdr:rowOff>114300</xdr:rowOff>
    </xdr:from>
    <xdr:to>
      <xdr:col>8</xdr:col>
      <xdr:colOff>85725</xdr:colOff>
      <xdr:row>20</xdr:row>
      <xdr:rowOff>104775</xdr:rowOff>
    </xdr:to>
    <xdr:sp>
      <xdr:nvSpPr>
        <xdr:cNvPr id="559" name="TextBox 739"/>
        <xdr:cNvSpPr txBox="1">
          <a:spLocks noChangeArrowheads="1"/>
        </xdr:cNvSpPr>
      </xdr:nvSpPr>
      <xdr:spPr>
        <a:xfrm>
          <a:off x="509587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561975</xdr:colOff>
      <xdr:row>19</xdr:row>
      <xdr:rowOff>47625</xdr:rowOff>
    </xdr:to>
    <xdr:sp>
      <xdr:nvSpPr>
        <xdr:cNvPr id="560" name="Line 740"/>
        <xdr:cNvSpPr>
          <a:spLocks/>
        </xdr:cNvSpPr>
      </xdr:nvSpPr>
      <xdr:spPr>
        <a:xfrm>
          <a:off x="564832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</xdr:row>
      <xdr:rowOff>142875</xdr:rowOff>
    </xdr:from>
    <xdr:ext cx="152400" cy="295275"/>
    <xdr:sp>
      <xdr:nvSpPr>
        <xdr:cNvPr id="561" name="TextBox 741"/>
        <xdr:cNvSpPr txBox="1">
          <a:spLocks noChangeArrowheads="1"/>
        </xdr:cNvSpPr>
      </xdr:nvSpPr>
      <xdr:spPr>
        <a:xfrm>
          <a:off x="581977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</xdr:row>
      <xdr:rowOff>114300</xdr:rowOff>
    </xdr:from>
    <xdr:to>
      <xdr:col>8</xdr:col>
      <xdr:colOff>647700</xdr:colOff>
      <xdr:row>20</xdr:row>
      <xdr:rowOff>104775</xdr:rowOff>
    </xdr:to>
    <xdr:sp>
      <xdr:nvSpPr>
        <xdr:cNvPr id="562" name="TextBox 742"/>
        <xdr:cNvSpPr txBox="1">
          <a:spLocks noChangeArrowheads="1"/>
        </xdr:cNvSpPr>
      </xdr:nvSpPr>
      <xdr:spPr>
        <a:xfrm>
          <a:off x="565785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31</xdr:row>
      <xdr:rowOff>47625</xdr:rowOff>
    </xdr:from>
    <xdr:to>
      <xdr:col>0</xdr:col>
      <xdr:colOff>638175</xdr:colOff>
      <xdr:row>31</xdr:row>
      <xdr:rowOff>47625</xdr:rowOff>
    </xdr:to>
    <xdr:sp>
      <xdr:nvSpPr>
        <xdr:cNvPr id="563" name="Line 743"/>
        <xdr:cNvSpPr>
          <a:spLocks/>
        </xdr:cNvSpPr>
      </xdr:nvSpPr>
      <xdr:spPr>
        <a:xfrm>
          <a:off x="142875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29</xdr:row>
      <xdr:rowOff>142875</xdr:rowOff>
    </xdr:from>
    <xdr:ext cx="152400" cy="295275"/>
    <xdr:sp>
      <xdr:nvSpPr>
        <xdr:cNvPr id="564" name="TextBox 744"/>
        <xdr:cNvSpPr txBox="1">
          <a:spLocks noChangeArrowheads="1"/>
        </xdr:cNvSpPr>
      </xdr:nvSpPr>
      <xdr:spPr>
        <a:xfrm>
          <a:off x="314325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31</xdr:row>
      <xdr:rowOff>114300</xdr:rowOff>
    </xdr:from>
    <xdr:to>
      <xdr:col>0</xdr:col>
      <xdr:colOff>723900</xdr:colOff>
      <xdr:row>32</xdr:row>
      <xdr:rowOff>104775</xdr:rowOff>
    </xdr:to>
    <xdr:sp>
      <xdr:nvSpPr>
        <xdr:cNvPr id="565" name="TextBox 745"/>
        <xdr:cNvSpPr txBox="1">
          <a:spLocks noChangeArrowheads="1"/>
        </xdr:cNvSpPr>
      </xdr:nvSpPr>
      <xdr:spPr>
        <a:xfrm>
          <a:off x="152400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30</xdr:row>
      <xdr:rowOff>0</xdr:rowOff>
    </xdr:from>
    <xdr:ext cx="95250" cy="295275"/>
    <xdr:sp>
      <xdr:nvSpPr>
        <xdr:cNvPr id="566" name="TextBox 746"/>
        <xdr:cNvSpPr txBox="1">
          <a:spLocks noChangeArrowheads="1"/>
        </xdr:cNvSpPr>
      </xdr:nvSpPr>
      <xdr:spPr>
        <a:xfrm>
          <a:off x="3743325" y="468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31</xdr:row>
      <xdr:rowOff>47625</xdr:rowOff>
    </xdr:from>
    <xdr:to>
      <xdr:col>0</xdr:col>
      <xdr:colOff>1200150</xdr:colOff>
      <xdr:row>31</xdr:row>
      <xdr:rowOff>47625</xdr:rowOff>
    </xdr:to>
    <xdr:sp>
      <xdr:nvSpPr>
        <xdr:cNvPr id="567" name="Line 747"/>
        <xdr:cNvSpPr>
          <a:spLocks/>
        </xdr:cNvSpPr>
      </xdr:nvSpPr>
      <xdr:spPr>
        <a:xfrm>
          <a:off x="704850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142875</xdr:rowOff>
    </xdr:from>
    <xdr:ext cx="152400" cy="295275"/>
    <xdr:sp>
      <xdr:nvSpPr>
        <xdr:cNvPr id="568" name="TextBox 748"/>
        <xdr:cNvSpPr txBox="1">
          <a:spLocks noChangeArrowheads="1"/>
        </xdr:cNvSpPr>
      </xdr:nvSpPr>
      <xdr:spPr>
        <a:xfrm>
          <a:off x="876300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31</xdr:row>
      <xdr:rowOff>114300</xdr:rowOff>
    </xdr:from>
    <xdr:to>
      <xdr:col>0</xdr:col>
      <xdr:colOff>1285875</xdr:colOff>
      <xdr:row>32</xdr:row>
      <xdr:rowOff>104775</xdr:rowOff>
    </xdr:to>
    <xdr:sp>
      <xdr:nvSpPr>
        <xdr:cNvPr id="569" name="TextBox 749"/>
        <xdr:cNvSpPr txBox="1">
          <a:spLocks noChangeArrowheads="1"/>
        </xdr:cNvSpPr>
      </xdr:nvSpPr>
      <xdr:spPr>
        <a:xfrm>
          <a:off x="714375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31</xdr:row>
      <xdr:rowOff>47625</xdr:rowOff>
    </xdr:from>
    <xdr:to>
      <xdr:col>2</xdr:col>
      <xdr:colOff>228600</xdr:colOff>
      <xdr:row>31</xdr:row>
      <xdr:rowOff>47625</xdr:rowOff>
    </xdr:to>
    <xdr:sp>
      <xdr:nvSpPr>
        <xdr:cNvPr id="570" name="Line 750"/>
        <xdr:cNvSpPr>
          <a:spLocks/>
        </xdr:cNvSpPr>
      </xdr:nvSpPr>
      <xdr:spPr>
        <a:xfrm>
          <a:off x="1266825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29</xdr:row>
      <xdr:rowOff>142875</xdr:rowOff>
    </xdr:from>
    <xdr:ext cx="152400" cy="295275"/>
    <xdr:sp>
      <xdr:nvSpPr>
        <xdr:cNvPr id="571" name="TextBox 751"/>
        <xdr:cNvSpPr txBox="1">
          <a:spLocks noChangeArrowheads="1"/>
        </xdr:cNvSpPr>
      </xdr:nvSpPr>
      <xdr:spPr>
        <a:xfrm>
          <a:off x="1438275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31</xdr:row>
      <xdr:rowOff>114300</xdr:rowOff>
    </xdr:from>
    <xdr:to>
      <xdr:col>2</xdr:col>
      <xdr:colOff>314325</xdr:colOff>
      <xdr:row>32</xdr:row>
      <xdr:rowOff>104775</xdr:rowOff>
    </xdr:to>
    <xdr:sp>
      <xdr:nvSpPr>
        <xdr:cNvPr id="572" name="TextBox 752"/>
        <xdr:cNvSpPr txBox="1">
          <a:spLocks noChangeArrowheads="1"/>
        </xdr:cNvSpPr>
      </xdr:nvSpPr>
      <xdr:spPr>
        <a:xfrm>
          <a:off x="1276350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31</xdr:row>
      <xdr:rowOff>47625</xdr:rowOff>
    </xdr:from>
    <xdr:to>
      <xdr:col>3</xdr:col>
      <xdr:colOff>0</xdr:colOff>
      <xdr:row>31</xdr:row>
      <xdr:rowOff>47625</xdr:rowOff>
    </xdr:to>
    <xdr:sp>
      <xdr:nvSpPr>
        <xdr:cNvPr id="573" name="Line 753"/>
        <xdr:cNvSpPr>
          <a:spLocks/>
        </xdr:cNvSpPr>
      </xdr:nvSpPr>
      <xdr:spPr>
        <a:xfrm>
          <a:off x="1800225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29</xdr:row>
      <xdr:rowOff>142875</xdr:rowOff>
    </xdr:from>
    <xdr:ext cx="152400" cy="295275"/>
    <xdr:sp>
      <xdr:nvSpPr>
        <xdr:cNvPr id="574" name="TextBox 754"/>
        <xdr:cNvSpPr txBox="1">
          <a:spLocks noChangeArrowheads="1"/>
        </xdr:cNvSpPr>
      </xdr:nvSpPr>
      <xdr:spPr>
        <a:xfrm>
          <a:off x="1971675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31</xdr:row>
      <xdr:rowOff>114300</xdr:rowOff>
    </xdr:from>
    <xdr:to>
      <xdr:col>3</xdr:col>
      <xdr:colOff>85725</xdr:colOff>
      <xdr:row>32</xdr:row>
      <xdr:rowOff>104775</xdr:rowOff>
    </xdr:to>
    <xdr:sp>
      <xdr:nvSpPr>
        <xdr:cNvPr id="575" name="TextBox 755"/>
        <xdr:cNvSpPr txBox="1">
          <a:spLocks noChangeArrowheads="1"/>
        </xdr:cNvSpPr>
      </xdr:nvSpPr>
      <xdr:spPr>
        <a:xfrm>
          <a:off x="1809750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31</xdr:row>
      <xdr:rowOff>47625</xdr:rowOff>
    </xdr:from>
    <xdr:to>
      <xdr:col>3</xdr:col>
      <xdr:colOff>561975</xdr:colOff>
      <xdr:row>31</xdr:row>
      <xdr:rowOff>47625</xdr:rowOff>
    </xdr:to>
    <xdr:sp>
      <xdr:nvSpPr>
        <xdr:cNvPr id="576" name="Line 756"/>
        <xdr:cNvSpPr>
          <a:spLocks/>
        </xdr:cNvSpPr>
      </xdr:nvSpPr>
      <xdr:spPr>
        <a:xfrm>
          <a:off x="2362200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29</xdr:row>
      <xdr:rowOff>142875</xdr:rowOff>
    </xdr:from>
    <xdr:ext cx="152400" cy="295275"/>
    <xdr:sp>
      <xdr:nvSpPr>
        <xdr:cNvPr id="577" name="TextBox 757"/>
        <xdr:cNvSpPr txBox="1">
          <a:spLocks noChangeArrowheads="1"/>
        </xdr:cNvSpPr>
      </xdr:nvSpPr>
      <xdr:spPr>
        <a:xfrm>
          <a:off x="2533650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31</xdr:row>
      <xdr:rowOff>114300</xdr:rowOff>
    </xdr:from>
    <xdr:to>
      <xdr:col>3</xdr:col>
      <xdr:colOff>647700</xdr:colOff>
      <xdr:row>32</xdr:row>
      <xdr:rowOff>104775</xdr:rowOff>
    </xdr:to>
    <xdr:sp>
      <xdr:nvSpPr>
        <xdr:cNvPr id="578" name="TextBox 758"/>
        <xdr:cNvSpPr txBox="1">
          <a:spLocks noChangeArrowheads="1"/>
        </xdr:cNvSpPr>
      </xdr:nvSpPr>
      <xdr:spPr>
        <a:xfrm>
          <a:off x="2371725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31</xdr:row>
      <xdr:rowOff>47625</xdr:rowOff>
    </xdr:from>
    <xdr:to>
      <xdr:col>5</xdr:col>
      <xdr:colOff>638175</xdr:colOff>
      <xdr:row>31</xdr:row>
      <xdr:rowOff>47625</xdr:rowOff>
    </xdr:to>
    <xdr:sp>
      <xdr:nvSpPr>
        <xdr:cNvPr id="579" name="Line 759"/>
        <xdr:cNvSpPr>
          <a:spLocks/>
        </xdr:cNvSpPr>
      </xdr:nvSpPr>
      <xdr:spPr>
        <a:xfrm>
          <a:off x="3429000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29</xdr:row>
      <xdr:rowOff>142875</xdr:rowOff>
    </xdr:from>
    <xdr:ext cx="152400" cy="295275"/>
    <xdr:sp>
      <xdr:nvSpPr>
        <xdr:cNvPr id="580" name="TextBox 760"/>
        <xdr:cNvSpPr txBox="1">
          <a:spLocks noChangeArrowheads="1"/>
        </xdr:cNvSpPr>
      </xdr:nvSpPr>
      <xdr:spPr>
        <a:xfrm>
          <a:off x="3600450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31</xdr:row>
      <xdr:rowOff>114300</xdr:rowOff>
    </xdr:from>
    <xdr:to>
      <xdr:col>5</xdr:col>
      <xdr:colOff>723900</xdr:colOff>
      <xdr:row>32</xdr:row>
      <xdr:rowOff>104775</xdr:rowOff>
    </xdr:to>
    <xdr:sp>
      <xdr:nvSpPr>
        <xdr:cNvPr id="581" name="TextBox 761"/>
        <xdr:cNvSpPr txBox="1">
          <a:spLocks noChangeArrowheads="1"/>
        </xdr:cNvSpPr>
      </xdr:nvSpPr>
      <xdr:spPr>
        <a:xfrm>
          <a:off x="3438525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31</xdr:row>
      <xdr:rowOff>47625</xdr:rowOff>
    </xdr:from>
    <xdr:to>
      <xdr:col>5</xdr:col>
      <xdr:colOff>1200150</xdr:colOff>
      <xdr:row>31</xdr:row>
      <xdr:rowOff>47625</xdr:rowOff>
    </xdr:to>
    <xdr:sp>
      <xdr:nvSpPr>
        <xdr:cNvPr id="582" name="Line 762"/>
        <xdr:cNvSpPr>
          <a:spLocks/>
        </xdr:cNvSpPr>
      </xdr:nvSpPr>
      <xdr:spPr>
        <a:xfrm>
          <a:off x="3990975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29</xdr:row>
      <xdr:rowOff>142875</xdr:rowOff>
    </xdr:from>
    <xdr:ext cx="152400" cy="295275"/>
    <xdr:sp>
      <xdr:nvSpPr>
        <xdr:cNvPr id="583" name="TextBox 763"/>
        <xdr:cNvSpPr txBox="1">
          <a:spLocks noChangeArrowheads="1"/>
        </xdr:cNvSpPr>
      </xdr:nvSpPr>
      <xdr:spPr>
        <a:xfrm>
          <a:off x="4162425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31</xdr:row>
      <xdr:rowOff>114300</xdr:rowOff>
    </xdr:from>
    <xdr:to>
      <xdr:col>5</xdr:col>
      <xdr:colOff>1285875</xdr:colOff>
      <xdr:row>32</xdr:row>
      <xdr:rowOff>104775</xdr:rowOff>
    </xdr:to>
    <xdr:sp>
      <xdr:nvSpPr>
        <xdr:cNvPr id="584" name="TextBox 764"/>
        <xdr:cNvSpPr txBox="1">
          <a:spLocks noChangeArrowheads="1"/>
        </xdr:cNvSpPr>
      </xdr:nvSpPr>
      <xdr:spPr>
        <a:xfrm>
          <a:off x="4000500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31</xdr:row>
      <xdr:rowOff>47625</xdr:rowOff>
    </xdr:from>
    <xdr:to>
      <xdr:col>7</xdr:col>
      <xdr:colOff>228600</xdr:colOff>
      <xdr:row>31</xdr:row>
      <xdr:rowOff>47625</xdr:rowOff>
    </xdr:to>
    <xdr:sp>
      <xdr:nvSpPr>
        <xdr:cNvPr id="585" name="Line 765"/>
        <xdr:cNvSpPr>
          <a:spLocks/>
        </xdr:cNvSpPr>
      </xdr:nvSpPr>
      <xdr:spPr>
        <a:xfrm>
          <a:off x="4552950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29</xdr:row>
      <xdr:rowOff>142875</xdr:rowOff>
    </xdr:from>
    <xdr:ext cx="152400" cy="295275"/>
    <xdr:sp>
      <xdr:nvSpPr>
        <xdr:cNvPr id="586" name="TextBox 766"/>
        <xdr:cNvSpPr txBox="1">
          <a:spLocks noChangeArrowheads="1"/>
        </xdr:cNvSpPr>
      </xdr:nvSpPr>
      <xdr:spPr>
        <a:xfrm>
          <a:off x="4724400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31</xdr:row>
      <xdr:rowOff>114300</xdr:rowOff>
    </xdr:from>
    <xdr:to>
      <xdr:col>7</xdr:col>
      <xdr:colOff>314325</xdr:colOff>
      <xdr:row>32</xdr:row>
      <xdr:rowOff>104775</xdr:rowOff>
    </xdr:to>
    <xdr:sp>
      <xdr:nvSpPr>
        <xdr:cNvPr id="587" name="TextBox 767"/>
        <xdr:cNvSpPr txBox="1">
          <a:spLocks noChangeArrowheads="1"/>
        </xdr:cNvSpPr>
      </xdr:nvSpPr>
      <xdr:spPr>
        <a:xfrm>
          <a:off x="4562475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0</xdr:colOff>
      <xdr:row>31</xdr:row>
      <xdr:rowOff>47625</xdr:rowOff>
    </xdr:to>
    <xdr:sp>
      <xdr:nvSpPr>
        <xdr:cNvPr id="588" name="Line 768"/>
        <xdr:cNvSpPr>
          <a:spLocks/>
        </xdr:cNvSpPr>
      </xdr:nvSpPr>
      <xdr:spPr>
        <a:xfrm>
          <a:off x="5086350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29</xdr:row>
      <xdr:rowOff>142875</xdr:rowOff>
    </xdr:from>
    <xdr:ext cx="152400" cy="295275"/>
    <xdr:sp>
      <xdr:nvSpPr>
        <xdr:cNvPr id="589" name="TextBox 769"/>
        <xdr:cNvSpPr txBox="1">
          <a:spLocks noChangeArrowheads="1"/>
        </xdr:cNvSpPr>
      </xdr:nvSpPr>
      <xdr:spPr>
        <a:xfrm>
          <a:off x="5257800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8</xdr:col>
      <xdr:colOff>85725</xdr:colOff>
      <xdr:row>32</xdr:row>
      <xdr:rowOff>104775</xdr:rowOff>
    </xdr:to>
    <xdr:sp>
      <xdr:nvSpPr>
        <xdr:cNvPr id="590" name="TextBox 770"/>
        <xdr:cNvSpPr txBox="1">
          <a:spLocks noChangeArrowheads="1"/>
        </xdr:cNvSpPr>
      </xdr:nvSpPr>
      <xdr:spPr>
        <a:xfrm>
          <a:off x="5095875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561975</xdr:colOff>
      <xdr:row>31</xdr:row>
      <xdr:rowOff>47625</xdr:rowOff>
    </xdr:to>
    <xdr:sp>
      <xdr:nvSpPr>
        <xdr:cNvPr id="591" name="Line 771"/>
        <xdr:cNvSpPr>
          <a:spLocks/>
        </xdr:cNvSpPr>
      </xdr:nvSpPr>
      <xdr:spPr>
        <a:xfrm>
          <a:off x="5648325" y="4895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29</xdr:row>
      <xdr:rowOff>142875</xdr:rowOff>
    </xdr:from>
    <xdr:ext cx="152400" cy="295275"/>
    <xdr:sp>
      <xdr:nvSpPr>
        <xdr:cNvPr id="592" name="TextBox 772"/>
        <xdr:cNvSpPr txBox="1">
          <a:spLocks noChangeArrowheads="1"/>
        </xdr:cNvSpPr>
      </xdr:nvSpPr>
      <xdr:spPr>
        <a:xfrm>
          <a:off x="5819775" y="4667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31</xdr:row>
      <xdr:rowOff>114300</xdr:rowOff>
    </xdr:from>
    <xdr:to>
      <xdr:col>8</xdr:col>
      <xdr:colOff>647700</xdr:colOff>
      <xdr:row>32</xdr:row>
      <xdr:rowOff>104775</xdr:rowOff>
    </xdr:to>
    <xdr:sp>
      <xdr:nvSpPr>
        <xdr:cNvPr id="593" name="TextBox 773"/>
        <xdr:cNvSpPr txBox="1">
          <a:spLocks noChangeArrowheads="1"/>
        </xdr:cNvSpPr>
      </xdr:nvSpPr>
      <xdr:spPr>
        <a:xfrm>
          <a:off x="5657850" y="4962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43</xdr:row>
      <xdr:rowOff>47625</xdr:rowOff>
    </xdr:from>
    <xdr:to>
      <xdr:col>0</xdr:col>
      <xdr:colOff>638175</xdr:colOff>
      <xdr:row>43</xdr:row>
      <xdr:rowOff>47625</xdr:rowOff>
    </xdr:to>
    <xdr:sp>
      <xdr:nvSpPr>
        <xdr:cNvPr id="594" name="Line 774"/>
        <xdr:cNvSpPr>
          <a:spLocks/>
        </xdr:cNvSpPr>
      </xdr:nvSpPr>
      <xdr:spPr>
        <a:xfrm>
          <a:off x="142875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41</xdr:row>
      <xdr:rowOff>142875</xdr:rowOff>
    </xdr:from>
    <xdr:ext cx="152400" cy="295275"/>
    <xdr:sp>
      <xdr:nvSpPr>
        <xdr:cNvPr id="595" name="TextBox 775"/>
        <xdr:cNvSpPr txBox="1">
          <a:spLocks noChangeArrowheads="1"/>
        </xdr:cNvSpPr>
      </xdr:nvSpPr>
      <xdr:spPr>
        <a:xfrm>
          <a:off x="314325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43</xdr:row>
      <xdr:rowOff>114300</xdr:rowOff>
    </xdr:from>
    <xdr:to>
      <xdr:col>0</xdr:col>
      <xdr:colOff>723900</xdr:colOff>
      <xdr:row>44</xdr:row>
      <xdr:rowOff>104775</xdr:rowOff>
    </xdr:to>
    <xdr:sp>
      <xdr:nvSpPr>
        <xdr:cNvPr id="596" name="TextBox 776"/>
        <xdr:cNvSpPr txBox="1">
          <a:spLocks noChangeArrowheads="1"/>
        </xdr:cNvSpPr>
      </xdr:nvSpPr>
      <xdr:spPr>
        <a:xfrm>
          <a:off x="152400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42</xdr:row>
      <xdr:rowOff>0</xdr:rowOff>
    </xdr:from>
    <xdr:ext cx="95250" cy="295275"/>
    <xdr:sp>
      <xdr:nvSpPr>
        <xdr:cNvPr id="597" name="TextBox 777"/>
        <xdr:cNvSpPr txBox="1">
          <a:spLocks noChangeArrowheads="1"/>
        </xdr:cNvSpPr>
      </xdr:nvSpPr>
      <xdr:spPr>
        <a:xfrm>
          <a:off x="3743325" y="65246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43</xdr:row>
      <xdr:rowOff>47625</xdr:rowOff>
    </xdr:from>
    <xdr:to>
      <xdr:col>0</xdr:col>
      <xdr:colOff>1200150</xdr:colOff>
      <xdr:row>43</xdr:row>
      <xdr:rowOff>47625</xdr:rowOff>
    </xdr:to>
    <xdr:sp>
      <xdr:nvSpPr>
        <xdr:cNvPr id="598" name="Line 778"/>
        <xdr:cNvSpPr>
          <a:spLocks/>
        </xdr:cNvSpPr>
      </xdr:nvSpPr>
      <xdr:spPr>
        <a:xfrm>
          <a:off x="704850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41</xdr:row>
      <xdr:rowOff>142875</xdr:rowOff>
    </xdr:from>
    <xdr:ext cx="152400" cy="295275"/>
    <xdr:sp>
      <xdr:nvSpPr>
        <xdr:cNvPr id="599" name="TextBox 779"/>
        <xdr:cNvSpPr txBox="1">
          <a:spLocks noChangeArrowheads="1"/>
        </xdr:cNvSpPr>
      </xdr:nvSpPr>
      <xdr:spPr>
        <a:xfrm>
          <a:off x="876300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43</xdr:row>
      <xdr:rowOff>114300</xdr:rowOff>
    </xdr:from>
    <xdr:to>
      <xdr:col>0</xdr:col>
      <xdr:colOff>1285875</xdr:colOff>
      <xdr:row>44</xdr:row>
      <xdr:rowOff>104775</xdr:rowOff>
    </xdr:to>
    <xdr:sp>
      <xdr:nvSpPr>
        <xdr:cNvPr id="600" name="TextBox 780"/>
        <xdr:cNvSpPr txBox="1">
          <a:spLocks noChangeArrowheads="1"/>
        </xdr:cNvSpPr>
      </xdr:nvSpPr>
      <xdr:spPr>
        <a:xfrm>
          <a:off x="714375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43</xdr:row>
      <xdr:rowOff>47625</xdr:rowOff>
    </xdr:from>
    <xdr:to>
      <xdr:col>2</xdr:col>
      <xdr:colOff>228600</xdr:colOff>
      <xdr:row>43</xdr:row>
      <xdr:rowOff>47625</xdr:rowOff>
    </xdr:to>
    <xdr:sp>
      <xdr:nvSpPr>
        <xdr:cNvPr id="601" name="Line 781"/>
        <xdr:cNvSpPr>
          <a:spLocks/>
        </xdr:cNvSpPr>
      </xdr:nvSpPr>
      <xdr:spPr>
        <a:xfrm>
          <a:off x="1266825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41</xdr:row>
      <xdr:rowOff>142875</xdr:rowOff>
    </xdr:from>
    <xdr:ext cx="152400" cy="295275"/>
    <xdr:sp>
      <xdr:nvSpPr>
        <xdr:cNvPr id="602" name="TextBox 782"/>
        <xdr:cNvSpPr txBox="1">
          <a:spLocks noChangeArrowheads="1"/>
        </xdr:cNvSpPr>
      </xdr:nvSpPr>
      <xdr:spPr>
        <a:xfrm>
          <a:off x="1438275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43</xdr:row>
      <xdr:rowOff>114300</xdr:rowOff>
    </xdr:from>
    <xdr:to>
      <xdr:col>2</xdr:col>
      <xdr:colOff>314325</xdr:colOff>
      <xdr:row>44</xdr:row>
      <xdr:rowOff>104775</xdr:rowOff>
    </xdr:to>
    <xdr:sp>
      <xdr:nvSpPr>
        <xdr:cNvPr id="603" name="TextBox 783"/>
        <xdr:cNvSpPr txBox="1">
          <a:spLocks noChangeArrowheads="1"/>
        </xdr:cNvSpPr>
      </xdr:nvSpPr>
      <xdr:spPr>
        <a:xfrm>
          <a:off x="1276350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43</xdr:row>
      <xdr:rowOff>47625</xdr:rowOff>
    </xdr:from>
    <xdr:to>
      <xdr:col>3</xdr:col>
      <xdr:colOff>0</xdr:colOff>
      <xdr:row>43</xdr:row>
      <xdr:rowOff>47625</xdr:rowOff>
    </xdr:to>
    <xdr:sp>
      <xdr:nvSpPr>
        <xdr:cNvPr id="604" name="Line 784"/>
        <xdr:cNvSpPr>
          <a:spLocks/>
        </xdr:cNvSpPr>
      </xdr:nvSpPr>
      <xdr:spPr>
        <a:xfrm>
          <a:off x="1800225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41</xdr:row>
      <xdr:rowOff>142875</xdr:rowOff>
    </xdr:from>
    <xdr:ext cx="152400" cy="295275"/>
    <xdr:sp>
      <xdr:nvSpPr>
        <xdr:cNvPr id="605" name="TextBox 785"/>
        <xdr:cNvSpPr txBox="1">
          <a:spLocks noChangeArrowheads="1"/>
        </xdr:cNvSpPr>
      </xdr:nvSpPr>
      <xdr:spPr>
        <a:xfrm>
          <a:off x="1971675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43</xdr:row>
      <xdr:rowOff>114300</xdr:rowOff>
    </xdr:from>
    <xdr:to>
      <xdr:col>3</xdr:col>
      <xdr:colOff>85725</xdr:colOff>
      <xdr:row>44</xdr:row>
      <xdr:rowOff>104775</xdr:rowOff>
    </xdr:to>
    <xdr:sp>
      <xdr:nvSpPr>
        <xdr:cNvPr id="606" name="TextBox 786"/>
        <xdr:cNvSpPr txBox="1">
          <a:spLocks noChangeArrowheads="1"/>
        </xdr:cNvSpPr>
      </xdr:nvSpPr>
      <xdr:spPr>
        <a:xfrm>
          <a:off x="1809750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43</xdr:row>
      <xdr:rowOff>47625</xdr:rowOff>
    </xdr:from>
    <xdr:to>
      <xdr:col>3</xdr:col>
      <xdr:colOff>561975</xdr:colOff>
      <xdr:row>43</xdr:row>
      <xdr:rowOff>47625</xdr:rowOff>
    </xdr:to>
    <xdr:sp>
      <xdr:nvSpPr>
        <xdr:cNvPr id="607" name="Line 787"/>
        <xdr:cNvSpPr>
          <a:spLocks/>
        </xdr:cNvSpPr>
      </xdr:nvSpPr>
      <xdr:spPr>
        <a:xfrm>
          <a:off x="2362200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41</xdr:row>
      <xdr:rowOff>142875</xdr:rowOff>
    </xdr:from>
    <xdr:ext cx="152400" cy="295275"/>
    <xdr:sp>
      <xdr:nvSpPr>
        <xdr:cNvPr id="608" name="TextBox 788"/>
        <xdr:cNvSpPr txBox="1">
          <a:spLocks noChangeArrowheads="1"/>
        </xdr:cNvSpPr>
      </xdr:nvSpPr>
      <xdr:spPr>
        <a:xfrm>
          <a:off x="2533650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43</xdr:row>
      <xdr:rowOff>114300</xdr:rowOff>
    </xdr:from>
    <xdr:to>
      <xdr:col>3</xdr:col>
      <xdr:colOff>647700</xdr:colOff>
      <xdr:row>44</xdr:row>
      <xdr:rowOff>104775</xdr:rowOff>
    </xdr:to>
    <xdr:sp>
      <xdr:nvSpPr>
        <xdr:cNvPr id="609" name="TextBox 789"/>
        <xdr:cNvSpPr txBox="1">
          <a:spLocks noChangeArrowheads="1"/>
        </xdr:cNvSpPr>
      </xdr:nvSpPr>
      <xdr:spPr>
        <a:xfrm>
          <a:off x="2371725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43</xdr:row>
      <xdr:rowOff>47625</xdr:rowOff>
    </xdr:from>
    <xdr:to>
      <xdr:col>5</xdr:col>
      <xdr:colOff>638175</xdr:colOff>
      <xdr:row>43</xdr:row>
      <xdr:rowOff>47625</xdr:rowOff>
    </xdr:to>
    <xdr:sp>
      <xdr:nvSpPr>
        <xdr:cNvPr id="610" name="Line 790"/>
        <xdr:cNvSpPr>
          <a:spLocks/>
        </xdr:cNvSpPr>
      </xdr:nvSpPr>
      <xdr:spPr>
        <a:xfrm>
          <a:off x="3429000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41</xdr:row>
      <xdr:rowOff>142875</xdr:rowOff>
    </xdr:from>
    <xdr:ext cx="152400" cy="295275"/>
    <xdr:sp>
      <xdr:nvSpPr>
        <xdr:cNvPr id="611" name="TextBox 791"/>
        <xdr:cNvSpPr txBox="1">
          <a:spLocks noChangeArrowheads="1"/>
        </xdr:cNvSpPr>
      </xdr:nvSpPr>
      <xdr:spPr>
        <a:xfrm>
          <a:off x="3600450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43</xdr:row>
      <xdr:rowOff>114300</xdr:rowOff>
    </xdr:from>
    <xdr:to>
      <xdr:col>5</xdr:col>
      <xdr:colOff>723900</xdr:colOff>
      <xdr:row>44</xdr:row>
      <xdr:rowOff>104775</xdr:rowOff>
    </xdr:to>
    <xdr:sp>
      <xdr:nvSpPr>
        <xdr:cNvPr id="612" name="TextBox 792"/>
        <xdr:cNvSpPr txBox="1">
          <a:spLocks noChangeArrowheads="1"/>
        </xdr:cNvSpPr>
      </xdr:nvSpPr>
      <xdr:spPr>
        <a:xfrm>
          <a:off x="3438525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43</xdr:row>
      <xdr:rowOff>47625</xdr:rowOff>
    </xdr:from>
    <xdr:to>
      <xdr:col>5</xdr:col>
      <xdr:colOff>1200150</xdr:colOff>
      <xdr:row>43</xdr:row>
      <xdr:rowOff>47625</xdr:rowOff>
    </xdr:to>
    <xdr:sp>
      <xdr:nvSpPr>
        <xdr:cNvPr id="613" name="Line 793"/>
        <xdr:cNvSpPr>
          <a:spLocks/>
        </xdr:cNvSpPr>
      </xdr:nvSpPr>
      <xdr:spPr>
        <a:xfrm>
          <a:off x="3990975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41</xdr:row>
      <xdr:rowOff>142875</xdr:rowOff>
    </xdr:from>
    <xdr:ext cx="152400" cy="295275"/>
    <xdr:sp>
      <xdr:nvSpPr>
        <xdr:cNvPr id="614" name="TextBox 794"/>
        <xdr:cNvSpPr txBox="1">
          <a:spLocks noChangeArrowheads="1"/>
        </xdr:cNvSpPr>
      </xdr:nvSpPr>
      <xdr:spPr>
        <a:xfrm>
          <a:off x="4162425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43</xdr:row>
      <xdr:rowOff>114300</xdr:rowOff>
    </xdr:from>
    <xdr:to>
      <xdr:col>5</xdr:col>
      <xdr:colOff>1285875</xdr:colOff>
      <xdr:row>44</xdr:row>
      <xdr:rowOff>104775</xdr:rowOff>
    </xdr:to>
    <xdr:sp>
      <xdr:nvSpPr>
        <xdr:cNvPr id="615" name="TextBox 795"/>
        <xdr:cNvSpPr txBox="1">
          <a:spLocks noChangeArrowheads="1"/>
        </xdr:cNvSpPr>
      </xdr:nvSpPr>
      <xdr:spPr>
        <a:xfrm>
          <a:off x="4000500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43</xdr:row>
      <xdr:rowOff>47625</xdr:rowOff>
    </xdr:from>
    <xdr:to>
      <xdr:col>7</xdr:col>
      <xdr:colOff>228600</xdr:colOff>
      <xdr:row>43</xdr:row>
      <xdr:rowOff>47625</xdr:rowOff>
    </xdr:to>
    <xdr:sp>
      <xdr:nvSpPr>
        <xdr:cNvPr id="616" name="Line 796"/>
        <xdr:cNvSpPr>
          <a:spLocks/>
        </xdr:cNvSpPr>
      </xdr:nvSpPr>
      <xdr:spPr>
        <a:xfrm>
          <a:off x="4552950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41</xdr:row>
      <xdr:rowOff>142875</xdr:rowOff>
    </xdr:from>
    <xdr:ext cx="152400" cy="295275"/>
    <xdr:sp>
      <xdr:nvSpPr>
        <xdr:cNvPr id="617" name="TextBox 797"/>
        <xdr:cNvSpPr txBox="1">
          <a:spLocks noChangeArrowheads="1"/>
        </xdr:cNvSpPr>
      </xdr:nvSpPr>
      <xdr:spPr>
        <a:xfrm>
          <a:off x="4724400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43</xdr:row>
      <xdr:rowOff>114300</xdr:rowOff>
    </xdr:from>
    <xdr:to>
      <xdr:col>7</xdr:col>
      <xdr:colOff>314325</xdr:colOff>
      <xdr:row>44</xdr:row>
      <xdr:rowOff>104775</xdr:rowOff>
    </xdr:to>
    <xdr:sp>
      <xdr:nvSpPr>
        <xdr:cNvPr id="618" name="TextBox 798"/>
        <xdr:cNvSpPr txBox="1">
          <a:spLocks noChangeArrowheads="1"/>
        </xdr:cNvSpPr>
      </xdr:nvSpPr>
      <xdr:spPr>
        <a:xfrm>
          <a:off x="4562475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43</xdr:row>
      <xdr:rowOff>47625</xdr:rowOff>
    </xdr:from>
    <xdr:to>
      <xdr:col>8</xdr:col>
      <xdr:colOff>0</xdr:colOff>
      <xdr:row>43</xdr:row>
      <xdr:rowOff>47625</xdr:rowOff>
    </xdr:to>
    <xdr:sp>
      <xdr:nvSpPr>
        <xdr:cNvPr id="619" name="Line 799"/>
        <xdr:cNvSpPr>
          <a:spLocks/>
        </xdr:cNvSpPr>
      </xdr:nvSpPr>
      <xdr:spPr>
        <a:xfrm>
          <a:off x="5086350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142875</xdr:rowOff>
    </xdr:from>
    <xdr:ext cx="152400" cy="295275"/>
    <xdr:sp>
      <xdr:nvSpPr>
        <xdr:cNvPr id="620" name="TextBox 800"/>
        <xdr:cNvSpPr txBox="1">
          <a:spLocks noChangeArrowheads="1"/>
        </xdr:cNvSpPr>
      </xdr:nvSpPr>
      <xdr:spPr>
        <a:xfrm>
          <a:off x="5257800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43</xdr:row>
      <xdr:rowOff>114300</xdr:rowOff>
    </xdr:from>
    <xdr:to>
      <xdr:col>8</xdr:col>
      <xdr:colOff>85725</xdr:colOff>
      <xdr:row>44</xdr:row>
      <xdr:rowOff>104775</xdr:rowOff>
    </xdr:to>
    <xdr:sp>
      <xdr:nvSpPr>
        <xdr:cNvPr id="621" name="TextBox 801"/>
        <xdr:cNvSpPr txBox="1">
          <a:spLocks noChangeArrowheads="1"/>
        </xdr:cNvSpPr>
      </xdr:nvSpPr>
      <xdr:spPr>
        <a:xfrm>
          <a:off x="5095875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43</xdr:row>
      <xdr:rowOff>47625</xdr:rowOff>
    </xdr:from>
    <xdr:to>
      <xdr:col>8</xdr:col>
      <xdr:colOff>561975</xdr:colOff>
      <xdr:row>43</xdr:row>
      <xdr:rowOff>47625</xdr:rowOff>
    </xdr:to>
    <xdr:sp>
      <xdr:nvSpPr>
        <xdr:cNvPr id="622" name="Line 802"/>
        <xdr:cNvSpPr>
          <a:spLocks/>
        </xdr:cNvSpPr>
      </xdr:nvSpPr>
      <xdr:spPr>
        <a:xfrm>
          <a:off x="5648325" y="673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41</xdr:row>
      <xdr:rowOff>142875</xdr:rowOff>
    </xdr:from>
    <xdr:ext cx="152400" cy="295275"/>
    <xdr:sp>
      <xdr:nvSpPr>
        <xdr:cNvPr id="623" name="TextBox 803"/>
        <xdr:cNvSpPr txBox="1">
          <a:spLocks noChangeArrowheads="1"/>
        </xdr:cNvSpPr>
      </xdr:nvSpPr>
      <xdr:spPr>
        <a:xfrm>
          <a:off x="5819775" y="6505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43</xdr:row>
      <xdr:rowOff>114300</xdr:rowOff>
    </xdr:from>
    <xdr:to>
      <xdr:col>8</xdr:col>
      <xdr:colOff>647700</xdr:colOff>
      <xdr:row>44</xdr:row>
      <xdr:rowOff>104775</xdr:rowOff>
    </xdr:to>
    <xdr:sp>
      <xdr:nvSpPr>
        <xdr:cNvPr id="624" name="TextBox 804"/>
        <xdr:cNvSpPr txBox="1">
          <a:spLocks noChangeArrowheads="1"/>
        </xdr:cNvSpPr>
      </xdr:nvSpPr>
      <xdr:spPr>
        <a:xfrm>
          <a:off x="5657850" y="6800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638175</xdr:colOff>
      <xdr:row>55</xdr:row>
      <xdr:rowOff>47625</xdr:rowOff>
    </xdr:to>
    <xdr:sp>
      <xdr:nvSpPr>
        <xdr:cNvPr id="625" name="Line 805"/>
        <xdr:cNvSpPr>
          <a:spLocks/>
        </xdr:cNvSpPr>
      </xdr:nvSpPr>
      <xdr:spPr>
        <a:xfrm>
          <a:off x="142875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53</xdr:row>
      <xdr:rowOff>142875</xdr:rowOff>
    </xdr:from>
    <xdr:ext cx="152400" cy="295275"/>
    <xdr:sp>
      <xdr:nvSpPr>
        <xdr:cNvPr id="626" name="TextBox 806"/>
        <xdr:cNvSpPr txBox="1">
          <a:spLocks noChangeArrowheads="1"/>
        </xdr:cNvSpPr>
      </xdr:nvSpPr>
      <xdr:spPr>
        <a:xfrm>
          <a:off x="314325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55</xdr:row>
      <xdr:rowOff>114300</xdr:rowOff>
    </xdr:from>
    <xdr:to>
      <xdr:col>0</xdr:col>
      <xdr:colOff>723900</xdr:colOff>
      <xdr:row>56</xdr:row>
      <xdr:rowOff>104775</xdr:rowOff>
    </xdr:to>
    <xdr:sp>
      <xdr:nvSpPr>
        <xdr:cNvPr id="627" name="TextBox 807"/>
        <xdr:cNvSpPr txBox="1">
          <a:spLocks noChangeArrowheads="1"/>
        </xdr:cNvSpPr>
      </xdr:nvSpPr>
      <xdr:spPr>
        <a:xfrm>
          <a:off x="152400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54</xdr:row>
      <xdr:rowOff>0</xdr:rowOff>
    </xdr:from>
    <xdr:ext cx="95250" cy="295275"/>
    <xdr:sp>
      <xdr:nvSpPr>
        <xdr:cNvPr id="628" name="TextBox 808"/>
        <xdr:cNvSpPr txBox="1">
          <a:spLocks noChangeArrowheads="1"/>
        </xdr:cNvSpPr>
      </xdr:nvSpPr>
      <xdr:spPr>
        <a:xfrm>
          <a:off x="3743325" y="8401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55</xdr:row>
      <xdr:rowOff>47625</xdr:rowOff>
    </xdr:from>
    <xdr:to>
      <xdr:col>0</xdr:col>
      <xdr:colOff>1200150</xdr:colOff>
      <xdr:row>55</xdr:row>
      <xdr:rowOff>47625</xdr:rowOff>
    </xdr:to>
    <xdr:sp>
      <xdr:nvSpPr>
        <xdr:cNvPr id="629" name="Line 809"/>
        <xdr:cNvSpPr>
          <a:spLocks/>
        </xdr:cNvSpPr>
      </xdr:nvSpPr>
      <xdr:spPr>
        <a:xfrm>
          <a:off x="704850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53</xdr:row>
      <xdr:rowOff>142875</xdr:rowOff>
    </xdr:from>
    <xdr:ext cx="152400" cy="295275"/>
    <xdr:sp>
      <xdr:nvSpPr>
        <xdr:cNvPr id="630" name="TextBox 810"/>
        <xdr:cNvSpPr txBox="1">
          <a:spLocks noChangeArrowheads="1"/>
        </xdr:cNvSpPr>
      </xdr:nvSpPr>
      <xdr:spPr>
        <a:xfrm>
          <a:off x="876300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55</xdr:row>
      <xdr:rowOff>114300</xdr:rowOff>
    </xdr:from>
    <xdr:to>
      <xdr:col>0</xdr:col>
      <xdr:colOff>1285875</xdr:colOff>
      <xdr:row>56</xdr:row>
      <xdr:rowOff>104775</xdr:rowOff>
    </xdr:to>
    <xdr:sp>
      <xdr:nvSpPr>
        <xdr:cNvPr id="631" name="TextBox 811"/>
        <xdr:cNvSpPr txBox="1">
          <a:spLocks noChangeArrowheads="1"/>
        </xdr:cNvSpPr>
      </xdr:nvSpPr>
      <xdr:spPr>
        <a:xfrm>
          <a:off x="714375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55</xdr:row>
      <xdr:rowOff>47625</xdr:rowOff>
    </xdr:from>
    <xdr:to>
      <xdr:col>2</xdr:col>
      <xdr:colOff>228600</xdr:colOff>
      <xdr:row>55</xdr:row>
      <xdr:rowOff>47625</xdr:rowOff>
    </xdr:to>
    <xdr:sp>
      <xdr:nvSpPr>
        <xdr:cNvPr id="632" name="Line 812"/>
        <xdr:cNvSpPr>
          <a:spLocks/>
        </xdr:cNvSpPr>
      </xdr:nvSpPr>
      <xdr:spPr>
        <a:xfrm>
          <a:off x="1266825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53</xdr:row>
      <xdr:rowOff>142875</xdr:rowOff>
    </xdr:from>
    <xdr:ext cx="152400" cy="295275"/>
    <xdr:sp>
      <xdr:nvSpPr>
        <xdr:cNvPr id="633" name="TextBox 813"/>
        <xdr:cNvSpPr txBox="1">
          <a:spLocks noChangeArrowheads="1"/>
        </xdr:cNvSpPr>
      </xdr:nvSpPr>
      <xdr:spPr>
        <a:xfrm>
          <a:off x="1438275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55</xdr:row>
      <xdr:rowOff>114300</xdr:rowOff>
    </xdr:from>
    <xdr:to>
      <xdr:col>2</xdr:col>
      <xdr:colOff>314325</xdr:colOff>
      <xdr:row>56</xdr:row>
      <xdr:rowOff>104775</xdr:rowOff>
    </xdr:to>
    <xdr:sp>
      <xdr:nvSpPr>
        <xdr:cNvPr id="634" name="TextBox 814"/>
        <xdr:cNvSpPr txBox="1">
          <a:spLocks noChangeArrowheads="1"/>
        </xdr:cNvSpPr>
      </xdr:nvSpPr>
      <xdr:spPr>
        <a:xfrm>
          <a:off x="1276350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55</xdr:row>
      <xdr:rowOff>47625</xdr:rowOff>
    </xdr:from>
    <xdr:to>
      <xdr:col>3</xdr:col>
      <xdr:colOff>0</xdr:colOff>
      <xdr:row>55</xdr:row>
      <xdr:rowOff>47625</xdr:rowOff>
    </xdr:to>
    <xdr:sp>
      <xdr:nvSpPr>
        <xdr:cNvPr id="635" name="Line 815"/>
        <xdr:cNvSpPr>
          <a:spLocks/>
        </xdr:cNvSpPr>
      </xdr:nvSpPr>
      <xdr:spPr>
        <a:xfrm>
          <a:off x="1800225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53</xdr:row>
      <xdr:rowOff>142875</xdr:rowOff>
    </xdr:from>
    <xdr:ext cx="152400" cy="295275"/>
    <xdr:sp>
      <xdr:nvSpPr>
        <xdr:cNvPr id="636" name="TextBox 816"/>
        <xdr:cNvSpPr txBox="1">
          <a:spLocks noChangeArrowheads="1"/>
        </xdr:cNvSpPr>
      </xdr:nvSpPr>
      <xdr:spPr>
        <a:xfrm>
          <a:off x="1971675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55</xdr:row>
      <xdr:rowOff>114300</xdr:rowOff>
    </xdr:from>
    <xdr:to>
      <xdr:col>3</xdr:col>
      <xdr:colOff>85725</xdr:colOff>
      <xdr:row>56</xdr:row>
      <xdr:rowOff>104775</xdr:rowOff>
    </xdr:to>
    <xdr:sp>
      <xdr:nvSpPr>
        <xdr:cNvPr id="637" name="TextBox 817"/>
        <xdr:cNvSpPr txBox="1">
          <a:spLocks noChangeArrowheads="1"/>
        </xdr:cNvSpPr>
      </xdr:nvSpPr>
      <xdr:spPr>
        <a:xfrm>
          <a:off x="1809750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55</xdr:row>
      <xdr:rowOff>47625</xdr:rowOff>
    </xdr:from>
    <xdr:to>
      <xdr:col>3</xdr:col>
      <xdr:colOff>561975</xdr:colOff>
      <xdr:row>55</xdr:row>
      <xdr:rowOff>47625</xdr:rowOff>
    </xdr:to>
    <xdr:sp>
      <xdr:nvSpPr>
        <xdr:cNvPr id="638" name="Line 818"/>
        <xdr:cNvSpPr>
          <a:spLocks/>
        </xdr:cNvSpPr>
      </xdr:nvSpPr>
      <xdr:spPr>
        <a:xfrm>
          <a:off x="2362200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53</xdr:row>
      <xdr:rowOff>142875</xdr:rowOff>
    </xdr:from>
    <xdr:ext cx="152400" cy="295275"/>
    <xdr:sp>
      <xdr:nvSpPr>
        <xdr:cNvPr id="639" name="TextBox 819"/>
        <xdr:cNvSpPr txBox="1">
          <a:spLocks noChangeArrowheads="1"/>
        </xdr:cNvSpPr>
      </xdr:nvSpPr>
      <xdr:spPr>
        <a:xfrm>
          <a:off x="2533650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55</xdr:row>
      <xdr:rowOff>114300</xdr:rowOff>
    </xdr:from>
    <xdr:to>
      <xdr:col>3</xdr:col>
      <xdr:colOff>647700</xdr:colOff>
      <xdr:row>56</xdr:row>
      <xdr:rowOff>104775</xdr:rowOff>
    </xdr:to>
    <xdr:sp>
      <xdr:nvSpPr>
        <xdr:cNvPr id="640" name="TextBox 820"/>
        <xdr:cNvSpPr txBox="1">
          <a:spLocks noChangeArrowheads="1"/>
        </xdr:cNvSpPr>
      </xdr:nvSpPr>
      <xdr:spPr>
        <a:xfrm>
          <a:off x="2371725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55</xdr:row>
      <xdr:rowOff>47625</xdr:rowOff>
    </xdr:from>
    <xdr:to>
      <xdr:col>5</xdr:col>
      <xdr:colOff>638175</xdr:colOff>
      <xdr:row>55</xdr:row>
      <xdr:rowOff>47625</xdr:rowOff>
    </xdr:to>
    <xdr:sp>
      <xdr:nvSpPr>
        <xdr:cNvPr id="641" name="Line 821"/>
        <xdr:cNvSpPr>
          <a:spLocks/>
        </xdr:cNvSpPr>
      </xdr:nvSpPr>
      <xdr:spPr>
        <a:xfrm>
          <a:off x="3429000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53</xdr:row>
      <xdr:rowOff>142875</xdr:rowOff>
    </xdr:from>
    <xdr:ext cx="152400" cy="295275"/>
    <xdr:sp>
      <xdr:nvSpPr>
        <xdr:cNvPr id="642" name="TextBox 822"/>
        <xdr:cNvSpPr txBox="1">
          <a:spLocks noChangeArrowheads="1"/>
        </xdr:cNvSpPr>
      </xdr:nvSpPr>
      <xdr:spPr>
        <a:xfrm>
          <a:off x="3600450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55</xdr:row>
      <xdr:rowOff>114300</xdr:rowOff>
    </xdr:from>
    <xdr:to>
      <xdr:col>5</xdr:col>
      <xdr:colOff>723900</xdr:colOff>
      <xdr:row>56</xdr:row>
      <xdr:rowOff>104775</xdr:rowOff>
    </xdr:to>
    <xdr:sp>
      <xdr:nvSpPr>
        <xdr:cNvPr id="643" name="TextBox 823"/>
        <xdr:cNvSpPr txBox="1">
          <a:spLocks noChangeArrowheads="1"/>
        </xdr:cNvSpPr>
      </xdr:nvSpPr>
      <xdr:spPr>
        <a:xfrm>
          <a:off x="3438525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55</xdr:row>
      <xdr:rowOff>47625</xdr:rowOff>
    </xdr:from>
    <xdr:to>
      <xdr:col>5</xdr:col>
      <xdr:colOff>1200150</xdr:colOff>
      <xdr:row>55</xdr:row>
      <xdr:rowOff>47625</xdr:rowOff>
    </xdr:to>
    <xdr:sp>
      <xdr:nvSpPr>
        <xdr:cNvPr id="644" name="Line 824"/>
        <xdr:cNvSpPr>
          <a:spLocks/>
        </xdr:cNvSpPr>
      </xdr:nvSpPr>
      <xdr:spPr>
        <a:xfrm>
          <a:off x="3990975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53</xdr:row>
      <xdr:rowOff>142875</xdr:rowOff>
    </xdr:from>
    <xdr:ext cx="152400" cy="295275"/>
    <xdr:sp>
      <xdr:nvSpPr>
        <xdr:cNvPr id="645" name="TextBox 825"/>
        <xdr:cNvSpPr txBox="1">
          <a:spLocks noChangeArrowheads="1"/>
        </xdr:cNvSpPr>
      </xdr:nvSpPr>
      <xdr:spPr>
        <a:xfrm>
          <a:off x="4162425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55</xdr:row>
      <xdr:rowOff>114300</xdr:rowOff>
    </xdr:from>
    <xdr:to>
      <xdr:col>5</xdr:col>
      <xdr:colOff>1285875</xdr:colOff>
      <xdr:row>56</xdr:row>
      <xdr:rowOff>104775</xdr:rowOff>
    </xdr:to>
    <xdr:sp>
      <xdr:nvSpPr>
        <xdr:cNvPr id="646" name="TextBox 826"/>
        <xdr:cNvSpPr txBox="1">
          <a:spLocks noChangeArrowheads="1"/>
        </xdr:cNvSpPr>
      </xdr:nvSpPr>
      <xdr:spPr>
        <a:xfrm>
          <a:off x="4000500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55</xdr:row>
      <xdr:rowOff>47625</xdr:rowOff>
    </xdr:from>
    <xdr:to>
      <xdr:col>7</xdr:col>
      <xdr:colOff>228600</xdr:colOff>
      <xdr:row>55</xdr:row>
      <xdr:rowOff>47625</xdr:rowOff>
    </xdr:to>
    <xdr:sp>
      <xdr:nvSpPr>
        <xdr:cNvPr id="647" name="Line 827"/>
        <xdr:cNvSpPr>
          <a:spLocks/>
        </xdr:cNvSpPr>
      </xdr:nvSpPr>
      <xdr:spPr>
        <a:xfrm>
          <a:off x="4552950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53</xdr:row>
      <xdr:rowOff>142875</xdr:rowOff>
    </xdr:from>
    <xdr:ext cx="152400" cy="295275"/>
    <xdr:sp>
      <xdr:nvSpPr>
        <xdr:cNvPr id="648" name="TextBox 828"/>
        <xdr:cNvSpPr txBox="1">
          <a:spLocks noChangeArrowheads="1"/>
        </xdr:cNvSpPr>
      </xdr:nvSpPr>
      <xdr:spPr>
        <a:xfrm>
          <a:off x="4724400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55</xdr:row>
      <xdr:rowOff>114300</xdr:rowOff>
    </xdr:from>
    <xdr:to>
      <xdr:col>7</xdr:col>
      <xdr:colOff>314325</xdr:colOff>
      <xdr:row>56</xdr:row>
      <xdr:rowOff>104775</xdr:rowOff>
    </xdr:to>
    <xdr:sp>
      <xdr:nvSpPr>
        <xdr:cNvPr id="649" name="TextBox 829"/>
        <xdr:cNvSpPr txBox="1">
          <a:spLocks noChangeArrowheads="1"/>
        </xdr:cNvSpPr>
      </xdr:nvSpPr>
      <xdr:spPr>
        <a:xfrm>
          <a:off x="4562475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55</xdr:row>
      <xdr:rowOff>47625</xdr:rowOff>
    </xdr:from>
    <xdr:to>
      <xdr:col>8</xdr:col>
      <xdr:colOff>0</xdr:colOff>
      <xdr:row>55</xdr:row>
      <xdr:rowOff>47625</xdr:rowOff>
    </xdr:to>
    <xdr:sp>
      <xdr:nvSpPr>
        <xdr:cNvPr id="650" name="Line 830"/>
        <xdr:cNvSpPr>
          <a:spLocks/>
        </xdr:cNvSpPr>
      </xdr:nvSpPr>
      <xdr:spPr>
        <a:xfrm>
          <a:off x="5086350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53</xdr:row>
      <xdr:rowOff>142875</xdr:rowOff>
    </xdr:from>
    <xdr:ext cx="152400" cy="295275"/>
    <xdr:sp>
      <xdr:nvSpPr>
        <xdr:cNvPr id="651" name="TextBox 831"/>
        <xdr:cNvSpPr txBox="1">
          <a:spLocks noChangeArrowheads="1"/>
        </xdr:cNvSpPr>
      </xdr:nvSpPr>
      <xdr:spPr>
        <a:xfrm>
          <a:off x="5257800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55</xdr:row>
      <xdr:rowOff>114300</xdr:rowOff>
    </xdr:from>
    <xdr:to>
      <xdr:col>8</xdr:col>
      <xdr:colOff>85725</xdr:colOff>
      <xdr:row>56</xdr:row>
      <xdr:rowOff>104775</xdr:rowOff>
    </xdr:to>
    <xdr:sp>
      <xdr:nvSpPr>
        <xdr:cNvPr id="652" name="TextBox 832"/>
        <xdr:cNvSpPr txBox="1">
          <a:spLocks noChangeArrowheads="1"/>
        </xdr:cNvSpPr>
      </xdr:nvSpPr>
      <xdr:spPr>
        <a:xfrm>
          <a:off x="5095875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55</xdr:row>
      <xdr:rowOff>47625</xdr:rowOff>
    </xdr:from>
    <xdr:to>
      <xdr:col>8</xdr:col>
      <xdr:colOff>561975</xdr:colOff>
      <xdr:row>55</xdr:row>
      <xdr:rowOff>47625</xdr:rowOff>
    </xdr:to>
    <xdr:sp>
      <xdr:nvSpPr>
        <xdr:cNvPr id="653" name="Line 833"/>
        <xdr:cNvSpPr>
          <a:spLocks/>
        </xdr:cNvSpPr>
      </xdr:nvSpPr>
      <xdr:spPr>
        <a:xfrm>
          <a:off x="5648325" y="861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53</xdr:row>
      <xdr:rowOff>142875</xdr:rowOff>
    </xdr:from>
    <xdr:ext cx="152400" cy="295275"/>
    <xdr:sp>
      <xdr:nvSpPr>
        <xdr:cNvPr id="654" name="TextBox 834"/>
        <xdr:cNvSpPr txBox="1">
          <a:spLocks noChangeArrowheads="1"/>
        </xdr:cNvSpPr>
      </xdr:nvSpPr>
      <xdr:spPr>
        <a:xfrm>
          <a:off x="5819775" y="8382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55</xdr:row>
      <xdr:rowOff>114300</xdr:rowOff>
    </xdr:from>
    <xdr:to>
      <xdr:col>8</xdr:col>
      <xdr:colOff>647700</xdr:colOff>
      <xdr:row>56</xdr:row>
      <xdr:rowOff>104775</xdr:rowOff>
    </xdr:to>
    <xdr:sp>
      <xdr:nvSpPr>
        <xdr:cNvPr id="655" name="TextBox 835"/>
        <xdr:cNvSpPr txBox="1">
          <a:spLocks noChangeArrowheads="1"/>
        </xdr:cNvSpPr>
      </xdr:nvSpPr>
      <xdr:spPr>
        <a:xfrm>
          <a:off x="5657850" y="8677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69</xdr:row>
      <xdr:rowOff>47625</xdr:rowOff>
    </xdr:from>
    <xdr:to>
      <xdr:col>0</xdr:col>
      <xdr:colOff>638175</xdr:colOff>
      <xdr:row>69</xdr:row>
      <xdr:rowOff>47625</xdr:rowOff>
    </xdr:to>
    <xdr:sp>
      <xdr:nvSpPr>
        <xdr:cNvPr id="656" name="Line 836"/>
        <xdr:cNvSpPr>
          <a:spLocks/>
        </xdr:cNvSpPr>
      </xdr:nvSpPr>
      <xdr:spPr>
        <a:xfrm>
          <a:off x="142875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67</xdr:row>
      <xdr:rowOff>142875</xdr:rowOff>
    </xdr:from>
    <xdr:ext cx="152400" cy="295275"/>
    <xdr:sp>
      <xdr:nvSpPr>
        <xdr:cNvPr id="657" name="TextBox 837"/>
        <xdr:cNvSpPr txBox="1">
          <a:spLocks noChangeArrowheads="1"/>
        </xdr:cNvSpPr>
      </xdr:nvSpPr>
      <xdr:spPr>
        <a:xfrm>
          <a:off x="314325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69</xdr:row>
      <xdr:rowOff>114300</xdr:rowOff>
    </xdr:from>
    <xdr:to>
      <xdr:col>0</xdr:col>
      <xdr:colOff>723900</xdr:colOff>
      <xdr:row>70</xdr:row>
      <xdr:rowOff>104775</xdr:rowOff>
    </xdr:to>
    <xdr:sp>
      <xdr:nvSpPr>
        <xdr:cNvPr id="658" name="TextBox 838"/>
        <xdr:cNvSpPr txBox="1">
          <a:spLocks noChangeArrowheads="1"/>
        </xdr:cNvSpPr>
      </xdr:nvSpPr>
      <xdr:spPr>
        <a:xfrm>
          <a:off x="152400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68</xdr:row>
      <xdr:rowOff>0</xdr:rowOff>
    </xdr:from>
    <xdr:ext cx="95250" cy="295275"/>
    <xdr:sp>
      <xdr:nvSpPr>
        <xdr:cNvPr id="659" name="TextBox 839"/>
        <xdr:cNvSpPr txBox="1">
          <a:spLocks noChangeArrowheads="1"/>
        </xdr:cNvSpPr>
      </xdr:nvSpPr>
      <xdr:spPr>
        <a:xfrm>
          <a:off x="3743325" y="10744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69</xdr:row>
      <xdr:rowOff>47625</xdr:rowOff>
    </xdr:from>
    <xdr:to>
      <xdr:col>0</xdr:col>
      <xdr:colOff>1200150</xdr:colOff>
      <xdr:row>69</xdr:row>
      <xdr:rowOff>47625</xdr:rowOff>
    </xdr:to>
    <xdr:sp>
      <xdr:nvSpPr>
        <xdr:cNvPr id="660" name="Line 840"/>
        <xdr:cNvSpPr>
          <a:spLocks/>
        </xdr:cNvSpPr>
      </xdr:nvSpPr>
      <xdr:spPr>
        <a:xfrm>
          <a:off x="704850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67</xdr:row>
      <xdr:rowOff>142875</xdr:rowOff>
    </xdr:from>
    <xdr:ext cx="152400" cy="295275"/>
    <xdr:sp>
      <xdr:nvSpPr>
        <xdr:cNvPr id="661" name="TextBox 841"/>
        <xdr:cNvSpPr txBox="1">
          <a:spLocks noChangeArrowheads="1"/>
        </xdr:cNvSpPr>
      </xdr:nvSpPr>
      <xdr:spPr>
        <a:xfrm>
          <a:off x="876300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69</xdr:row>
      <xdr:rowOff>114300</xdr:rowOff>
    </xdr:from>
    <xdr:to>
      <xdr:col>0</xdr:col>
      <xdr:colOff>1285875</xdr:colOff>
      <xdr:row>70</xdr:row>
      <xdr:rowOff>104775</xdr:rowOff>
    </xdr:to>
    <xdr:sp>
      <xdr:nvSpPr>
        <xdr:cNvPr id="662" name="TextBox 842"/>
        <xdr:cNvSpPr txBox="1">
          <a:spLocks noChangeArrowheads="1"/>
        </xdr:cNvSpPr>
      </xdr:nvSpPr>
      <xdr:spPr>
        <a:xfrm>
          <a:off x="714375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69</xdr:row>
      <xdr:rowOff>47625</xdr:rowOff>
    </xdr:from>
    <xdr:to>
      <xdr:col>2</xdr:col>
      <xdr:colOff>228600</xdr:colOff>
      <xdr:row>69</xdr:row>
      <xdr:rowOff>47625</xdr:rowOff>
    </xdr:to>
    <xdr:sp>
      <xdr:nvSpPr>
        <xdr:cNvPr id="663" name="Line 843"/>
        <xdr:cNvSpPr>
          <a:spLocks/>
        </xdr:cNvSpPr>
      </xdr:nvSpPr>
      <xdr:spPr>
        <a:xfrm>
          <a:off x="1266825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67</xdr:row>
      <xdr:rowOff>142875</xdr:rowOff>
    </xdr:from>
    <xdr:ext cx="152400" cy="295275"/>
    <xdr:sp>
      <xdr:nvSpPr>
        <xdr:cNvPr id="664" name="TextBox 844"/>
        <xdr:cNvSpPr txBox="1">
          <a:spLocks noChangeArrowheads="1"/>
        </xdr:cNvSpPr>
      </xdr:nvSpPr>
      <xdr:spPr>
        <a:xfrm>
          <a:off x="1438275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69</xdr:row>
      <xdr:rowOff>114300</xdr:rowOff>
    </xdr:from>
    <xdr:to>
      <xdr:col>2</xdr:col>
      <xdr:colOff>314325</xdr:colOff>
      <xdr:row>70</xdr:row>
      <xdr:rowOff>104775</xdr:rowOff>
    </xdr:to>
    <xdr:sp>
      <xdr:nvSpPr>
        <xdr:cNvPr id="665" name="TextBox 845"/>
        <xdr:cNvSpPr txBox="1">
          <a:spLocks noChangeArrowheads="1"/>
        </xdr:cNvSpPr>
      </xdr:nvSpPr>
      <xdr:spPr>
        <a:xfrm>
          <a:off x="1276350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69</xdr:row>
      <xdr:rowOff>47625</xdr:rowOff>
    </xdr:from>
    <xdr:to>
      <xdr:col>3</xdr:col>
      <xdr:colOff>0</xdr:colOff>
      <xdr:row>69</xdr:row>
      <xdr:rowOff>47625</xdr:rowOff>
    </xdr:to>
    <xdr:sp>
      <xdr:nvSpPr>
        <xdr:cNvPr id="666" name="Line 846"/>
        <xdr:cNvSpPr>
          <a:spLocks/>
        </xdr:cNvSpPr>
      </xdr:nvSpPr>
      <xdr:spPr>
        <a:xfrm>
          <a:off x="1800225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67</xdr:row>
      <xdr:rowOff>142875</xdr:rowOff>
    </xdr:from>
    <xdr:ext cx="152400" cy="295275"/>
    <xdr:sp>
      <xdr:nvSpPr>
        <xdr:cNvPr id="667" name="TextBox 847"/>
        <xdr:cNvSpPr txBox="1">
          <a:spLocks noChangeArrowheads="1"/>
        </xdr:cNvSpPr>
      </xdr:nvSpPr>
      <xdr:spPr>
        <a:xfrm>
          <a:off x="1971675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69</xdr:row>
      <xdr:rowOff>114300</xdr:rowOff>
    </xdr:from>
    <xdr:to>
      <xdr:col>3</xdr:col>
      <xdr:colOff>85725</xdr:colOff>
      <xdr:row>70</xdr:row>
      <xdr:rowOff>104775</xdr:rowOff>
    </xdr:to>
    <xdr:sp>
      <xdr:nvSpPr>
        <xdr:cNvPr id="668" name="TextBox 848"/>
        <xdr:cNvSpPr txBox="1">
          <a:spLocks noChangeArrowheads="1"/>
        </xdr:cNvSpPr>
      </xdr:nvSpPr>
      <xdr:spPr>
        <a:xfrm>
          <a:off x="1809750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69</xdr:row>
      <xdr:rowOff>47625</xdr:rowOff>
    </xdr:from>
    <xdr:to>
      <xdr:col>3</xdr:col>
      <xdr:colOff>561975</xdr:colOff>
      <xdr:row>69</xdr:row>
      <xdr:rowOff>47625</xdr:rowOff>
    </xdr:to>
    <xdr:sp>
      <xdr:nvSpPr>
        <xdr:cNvPr id="669" name="Line 849"/>
        <xdr:cNvSpPr>
          <a:spLocks/>
        </xdr:cNvSpPr>
      </xdr:nvSpPr>
      <xdr:spPr>
        <a:xfrm>
          <a:off x="2362200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67</xdr:row>
      <xdr:rowOff>142875</xdr:rowOff>
    </xdr:from>
    <xdr:ext cx="152400" cy="295275"/>
    <xdr:sp>
      <xdr:nvSpPr>
        <xdr:cNvPr id="670" name="TextBox 850"/>
        <xdr:cNvSpPr txBox="1">
          <a:spLocks noChangeArrowheads="1"/>
        </xdr:cNvSpPr>
      </xdr:nvSpPr>
      <xdr:spPr>
        <a:xfrm>
          <a:off x="2533650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69</xdr:row>
      <xdr:rowOff>114300</xdr:rowOff>
    </xdr:from>
    <xdr:to>
      <xdr:col>3</xdr:col>
      <xdr:colOff>647700</xdr:colOff>
      <xdr:row>70</xdr:row>
      <xdr:rowOff>104775</xdr:rowOff>
    </xdr:to>
    <xdr:sp>
      <xdr:nvSpPr>
        <xdr:cNvPr id="671" name="TextBox 851"/>
        <xdr:cNvSpPr txBox="1">
          <a:spLocks noChangeArrowheads="1"/>
        </xdr:cNvSpPr>
      </xdr:nvSpPr>
      <xdr:spPr>
        <a:xfrm>
          <a:off x="2371725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69</xdr:row>
      <xdr:rowOff>47625</xdr:rowOff>
    </xdr:from>
    <xdr:to>
      <xdr:col>5</xdr:col>
      <xdr:colOff>638175</xdr:colOff>
      <xdr:row>69</xdr:row>
      <xdr:rowOff>47625</xdr:rowOff>
    </xdr:to>
    <xdr:sp>
      <xdr:nvSpPr>
        <xdr:cNvPr id="672" name="Line 852"/>
        <xdr:cNvSpPr>
          <a:spLocks/>
        </xdr:cNvSpPr>
      </xdr:nvSpPr>
      <xdr:spPr>
        <a:xfrm>
          <a:off x="3429000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67</xdr:row>
      <xdr:rowOff>142875</xdr:rowOff>
    </xdr:from>
    <xdr:ext cx="152400" cy="295275"/>
    <xdr:sp>
      <xdr:nvSpPr>
        <xdr:cNvPr id="673" name="TextBox 853"/>
        <xdr:cNvSpPr txBox="1">
          <a:spLocks noChangeArrowheads="1"/>
        </xdr:cNvSpPr>
      </xdr:nvSpPr>
      <xdr:spPr>
        <a:xfrm>
          <a:off x="3600450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69</xdr:row>
      <xdr:rowOff>114300</xdr:rowOff>
    </xdr:from>
    <xdr:to>
      <xdr:col>5</xdr:col>
      <xdr:colOff>723900</xdr:colOff>
      <xdr:row>70</xdr:row>
      <xdr:rowOff>104775</xdr:rowOff>
    </xdr:to>
    <xdr:sp>
      <xdr:nvSpPr>
        <xdr:cNvPr id="674" name="TextBox 854"/>
        <xdr:cNvSpPr txBox="1">
          <a:spLocks noChangeArrowheads="1"/>
        </xdr:cNvSpPr>
      </xdr:nvSpPr>
      <xdr:spPr>
        <a:xfrm>
          <a:off x="3438525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69</xdr:row>
      <xdr:rowOff>47625</xdr:rowOff>
    </xdr:from>
    <xdr:to>
      <xdr:col>5</xdr:col>
      <xdr:colOff>1200150</xdr:colOff>
      <xdr:row>69</xdr:row>
      <xdr:rowOff>47625</xdr:rowOff>
    </xdr:to>
    <xdr:sp>
      <xdr:nvSpPr>
        <xdr:cNvPr id="675" name="Line 855"/>
        <xdr:cNvSpPr>
          <a:spLocks/>
        </xdr:cNvSpPr>
      </xdr:nvSpPr>
      <xdr:spPr>
        <a:xfrm>
          <a:off x="3990975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67</xdr:row>
      <xdr:rowOff>142875</xdr:rowOff>
    </xdr:from>
    <xdr:ext cx="152400" cy="295275"/>
    <xdr:sp>
      <xdr:nvSpPr>
        <xdr:cNvPr id="676" name="TextBox 856"/>
        <xdr:cNvSpPr txBox="1">
          <a:spLocks noChangeArrowheads="1"/>
        </xdr:cNvSpPr>
      </xdr:nvSpPr>
      <xdr:spPr>
        <a:xfrm>
          <a:off x="4162425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69</xdr:row>
      <xdr:rowOff>114300</xdr:rowOff>
    </xdr:from>
    <xdr:to>
      <xdr:col>5</xdr:col>
      <xdr:colOff>1285875</xdr:colOff>
      <xdr:row>70</xdr:row>
      <xdr:rowOff>104775</xdr:rowOff>
    </xdr:to>
    <xdr:sp>
      <xdr:nvSpPr>
        <xdr:cNvPr id="677" name="TextBox 857"/>
        <xdr:cNvSpPr txBox="1">
          <a:spLocks noChangeArrowheads="1"/>
        </xdr:cNvSpPr>
      </xdr:nvSpPr>
      <xdr:spPr>
        <a:xfrm>
          <a:off x="4000500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69</xdr:row>
      <xdr:rowOff>47625</xdr:rowOff>
    </xdr:from>
    <xdr:to>
      <xdr:col>7</xdr:col>
      <xdr:colOff>228600</xdr:colOff>
      <xdr:row>69</xdr:row>
      <xdr:rowOff>47625</xdr:rowOff>
    </xdr:to>
    <xdr:sp>
      <xdr:nvSpPr>
        <xdr:cNvPr id="678" name="Line 858"/>
        <xdr:cNvSpPr>
          <a:spLocks/>
        </xdr:cNvSpPr>
      </xdr:nvSpPr>
      <xdr:spPr>
        <a:xfrm>
          <a:off x="4552950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67</xdr:row>
      <xdr:rowOff>142875</xdr:rowOff>
    </xdr:from>
    <xdr:ext cx="152400" cy="295275"/>
    <xdr:sp>
      <xdr:nvSpPr>
        <xdr:cNvPr id="679" name="TextBox 859"/>
        <xdr:cNvSpPr txBox="1">
          <a:spLocks noChangeArrowheads="1"/>
        </xdr:cNvSpPr>
      </xdr:nvSpPr>
      <xdr:spPr>
        <a:xfrm>
          <a:off x="4724400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69</xdr:row>
      <xdr:rowOff>114300</xdr:rowOff>
    </xdr:from>
    <xdr:to>
      <xdr:col>7</xdr:col>
      <xdr:colOff>314325</xdr:colOff>
      <xdr:row>70</xdr:row>
      <xdr:rowOff>104775</xdr:rowOff>
    </xdr:to>
    <xdr:sp>
      <xdr:nvSpPr>
        <xdr:cNvPr id="680" name="TextBox 860"/>
        <xdr:cNvSpPr txBox="1">
          <a:spLocks noChangeArrowheads="1"/>
        </xdr:cNvSpPr>
      </xdr:nvSpPr>
      <xdr:spPr>
        <a:xfrm>
          <a:off x="4562475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69</xdr:row>
      <xdr:rowOff>47625</xdr:rowOff>
    </xdr:from>
    <xdr:to>
      <xdr:col>8</xdr:col>
      <xdr:colOff>0</xdr:colOff>
      <xdr:row>69</xdr:row>
      <xdr:rowOff>47625</xdr:rowOff>
    </xdr:to>
    <xdr:sp>
      <xdr:nvSpPr>
        <xdr:cNvPr id="681" name="Line 861"/>
        <xdr:cNvSpPr>
          <a:spLocks/>
        </xdr:cNvSpPr>
      </xdr:nvSpPr>
      <xdr:spPr>
        <a:xfrm>
          <a:off x="5086350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67</xdr:row>
      <xdr:rowOff>142875</xdr:rowOff>
    </xdr:from>
    <xdr:ext cx="152400" cy="295275"/>
    <xdr:sp>
      <xdr:nvSpPr>
        <xdr:cNvPr id="682" name="TextBox 862"/>
        <xdr:cNvSpPr txBox="1">
          <a:spLocks noChangeArrowheads="1"/>
        </xdr:cNvSpPr>
      </xdr:nvSpPr>
      <xdr:spPr>
        <a:xfrm>
          <a:off x="5257800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69</xdr:row>
      <xdr:rowOff>114300</xdr:rowOff>
    </xdr:from>
    <xdr:to>
      <xdr:col>8</xdr:col>
      <xdr:colOff>85725</xdr:colOff>
      <xdr:row>70</xdr:row>
      <xdr:rowOff>104775</xdr:rowOff>
    </xdr:to>
    <xdr:sp>
      <xdr:nvSpPr>
        <xdr:cNvPr id="683" name="TextBox 863"/>
        <xdr:cNvSpPr txBox="1">
          <a:spLocks noChangeArrowheads="1"/>
        </xdr:cNvSpPr>
      </xdr:nvSpPr>
      <xdr:spPr>
        <a:xfrm>
          <a:off x="5095875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69</xdr:row>
      <xdr:rowOff>47625</xdr:rowOff>
    </xdr:from>
    <xdr:to>
      <xdr:col>8</xdr:col>
      <xdr:colOff>561975</xdr:colOff>
      <xdr:row>69</xdr:row>
      <xdr:rowOff>47625</xdr:rowOff>
    </xdr:to>
    <xdr:sp>
      <xdr:nvSpPr>
        <xdr:cNvPr id="684" name="Line 864"/>
        <xdr:cNvSpPr>
          <a:spLocks/>
        </xdr:cNvSpPr>
      </xdr:nvSpPr>
      <xdr:spPr>
        <a:xfrm>
          <a:off x="5648325" y="1095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67</xdr:row>
      <xdr:rowOff>142875</xdr:rowOff>
    </xdr:from>
    <xdr:ext cx="152400" cy="295275"/>
    <xdr:sp>
      <xdr:nvSpPr>
        <xdr:cNvPr id="685" name="TextBox 865"/>
        <xdr:cNvSpPr txBox="1">
          <a:spLocks noChangeArrowheads="1"/>
        </xdr:cNvSpPr>
      </xdr:nvSpPr>
      <xdr:spPr>
        <a:xfrm>
          <a:off x="5819775" y="10725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69</xdr:row>
      <xdr:rowOff>114300</xdr:rowOff>
    </xdr:from>
    <xdr:to>
      <xdr:col>8</xdr:col>
      <xdr:colOff>647700</xdr:colOff>
      <xdr:row>70</xdr:row>
      <xdr:rowOff>104775</xdr:rowOff>
    </xdr:to>
    <xdr:sp>
      <xdr:nvSpPr>
        <xdr:cNvPr id="686" name="TextBox 866"/>
        <xdr:cNvSpPr txBox="1">
          <a:spLocks noChangeArrowheads="1"/>
        </xdr:cNvSpPr>
      </xdr:nvSpPr>
      <xdr:spPr>
        <a:xfrm>
          <a:off x="5657850" y="110204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81</xdr:row>
      <xdr:rowOff>47625</xdr:rowOff>
    </xdr:from>
    <xdr:to>
      <xdr:col>0</xdr:col>
      <xdr:colOff>638175</xdr:colOff>
      <xdr:row>81</xdr:row>
      <xdr:rowOff>47625</xdr:rowOff>
    </xdr:to>
    <xdr:sp>
      <xdr:nvSpPr>
        <xdr:cNvPr id="687" name="Line 867"/>
        <xdr:cNvSpPr>
          <a:spLocks/>
        </xdr:cNvSpPr>
      </xdr:nvSpPr>
      <xdr:spPr>
        <a:xfrm>
          <a:off x="142875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79</xdr:row>
      <xdr:rowOff>142875</xdr:rowOff>
    </xdr:from>
    <xdr:ext cx="152400" cy="295275"/>
    <xdr:sp>
      <xdr:nvSpPr>
        <xdr:cNvPr id="688" name="TextBox 868"/>
        <xdr:cNvSpPr txBox="1">
          <a:spLocks noChangeArrowheads="1"/>
        </xdr:cNvSpPr>
      </xdr:nvSpPr>
      <xdr:spPr>
        <a:xfrm>
          <a:off x="314325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81</xdr:row>
      <xdr:rowOff>114300</xdr:rowOff>
    </xdr:from>
    <xdr:to>
      <xdr:col>0</xdr:col>
      <xdr:colOff>723900</xdr:colOff>
      <xdr:row>82</xdr:row>
      <xdr:rowOff>104775</xdr:rowOff>
    </xdr:to>
    <xdr:sp>
      <xdr:nvSpPr>
        <xdr:cNvPr id="689" name="TextBox 869"/>
        <xdr:cNvSpPr txBox="1">
          <a:spLocks noChangeArrowheads="1"/>
        </xdr:cNvSpPr>
      </xdr:nvSpPr>
      <xdr:spPr>
        <a:xfrm>
          <a:off x="152400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80</xdr:row>
      <xdr:rowOff>0</xdr:rowOff>
    </xdr:from>
    <xdr:ext cx="95250" cy="295275"/>
    <xdr:sp>
      <xdr:nvSpPr>
        <xdr:cNvPr id="690" name="TextBox 870"/>
        <xdr:cNvSpPr txBox="1">
          <a:spLocks noChangeArrowheads="1"/>
        </xdr:cNvSpPr>
      </xdr:nvSpPr>
      <xdr:spPr>
        <a:xfrm>
          <a:off x="3743325" y="126206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81</xdr:row>
      <xdr:rowOff>47625</xdr:rowOff>
    </xdr:from>
    <xdr:to>
      <xdr:col>0</xdr:col>
      <xdr:colOff>1200150</xdr:colOff>
      <xdr:row>81</xdr:row>
      <xdr:rowOff>47625</xdr:rowOff>
    </xdr:to>
    <xdr:sp>
      <xdr:nvSpPr>
        <xdr:cNvPr id="691" name="Line 871"/>
        <xdr:cNvSpPr>
          <a:spLocks/>
        </xdr:cNvSpPr>
      </xdr:nvSpPr>
      <xdr:spPr>
        <a:xfrm>
          <a:off x="704850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79</xdr:row>
      <xdr:rowOff>142875</xdr:rowOff>
    </xdr:from>
    <xdr:ext cx="152400" cy="295275"/>
    <xdr:sp>
      <xdr:nvSpPr>
        <xdr:cNvPr id="692" name="TextBox 872"/>
        <xdr:cNvSpPr txBox="1">
          <a:spLocks noChangeArrowheads="1"/>
        </xdr:cNvSpPr>
      </xdr:nvSpPr>
      <xdr:spPr>
        <a:xfrm>
          <a:off x="876300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81</xdr:row>
      <xdr:rowOff>114300</xdr:rowOff>
    </xdr:from>
    <xdr:to>
      <xdr:col>0</xdr:col>
      <xdr:colOff>1285875</xdr:colOff>
      <xdr:row>82</xdr:row>
      <xdr:rowOff>104775</xdr:rowOff>
    </xdr:to>
    <xdr:sp>
      <xdr:nvSpPr>
        <xdr:cNvPr id="693" name="TextBox 873"/>
        <xdr:cNvSpPr txBox="1">
          <a:spLocks noChangeArrowheads="1"/>
        </xdr:cNvSpPr>
      </xdr:nvSpPr>
      <xdr:spPr>
        <a:xfrm>
          <a:off x="714375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81</xdr:row>
      <xdr:rowOff>47625</xdr:rowOff>
    </xdr:from>
    <xdr:to>
      <xdr:col>2</xdr:col>
      <xdr:colOff>228600</xdr:colOff>
      <xdr:row>81</xdr:row>
      <xdr:rowOff>47625</xdr:rowOff>
    </xdr:to>
    <xdr:sp>
      <xdr:nvSpPr>
        <xdr:cNvPr id="694" name="Line 874"/>
        <xdr:cNvSpPr>
          <a:spLocks/>
        </xdr:cNvSpPr>
      </xdr:nvSpPr>
      <xdr:spPr>
        <a:xfrm>
          <a:off x="1266825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79</xdr:row>
      <xdr:rowOff>142875</xdr:rowOff>
    </xdr:from>
    <xdr:ext cx="152400" cy="295275"/>
    <xdr:sp>
      <xdr:nvSpPr>
        <xdr:cNvPr id="695" name="TextBox 875"/>
        <xdr:cNvSpPr txBox="1">
          <a:spLocks noChangeArrowheads="1"/>
        </xdr:cNvSpPr>
      </xdr:nvSpPr>
      <xdr:spPr>
        <a:xfrm>
          <a:off x="1438275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81</xdr:row>
      <xdr:rowOff>114300</xdr:rowOff>
    </xdr:from>
    <xdr:to>
      <xdr:col>2</xdr:col>
      <xdr:colOff>314325</xdr:colOff>
      <xdr:row>82</xdr:row>
      <xdr:rowOff>104775</xdr:rowOff>
    </xdr:to>
    <xdr:sp>
      <xdr:nvSpPr>
        <xdr:cNvPr id="696" name="TextBox 876"/>
        <xdr:cNvSpPr txBox="1">
          <a:spLocks noChangeArrowheads="1"/>
        </xdr:cNvSpPr>
      </xdr:nvSpPr>
      <xdr:spPr>
        <a:xfrm>
          <a:off x="1276350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81</xdr:row>
      <xdr:rowOff>47625</xdr:rowOff>
    </xdr:from>
    <xdr:to>
      <xdr:col>3</xdr:col>
      <xdr:colOff>0</xdr:colOff>
      <xdr:row>81</xdr:row>
      <xdr:rowOff>47625</xdr:rowOff>
    </xdr:to>
    <xdr:sp>
      <xdr:nvSpPr>
        <xdr:cNvPr id="697" name="Line 877"/>
        <xdr:cNvSpPr>
          <a:spLocks/>
        </xdr:cNvSpPr>
      </xdr:nvSpPr>
      <xdr:spPr>
        <a:xfrm>
          <a:off x="1800225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79</xdr:row>
      <xdr:rowOff>142875</xdr:rowOff>
    </xdr:from>
    <xdr:ext cx="152400" cy="295275"/>
    <xdr:sp>
      <xdr:nvSpPr>
        <xdr:cNvPr id="698" name="TextBox 878"/>
        <xdr:cNvSpPr txBox="1">
          <a:spLocks noChangeArrowheads="1"/>
        </xdr:cNvSpPr>
      </xdr:nvSpPr>
      <xdr:spPr>
        <a:xfrm>
          <a:off x="1971675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81</xdr:row>
      <xdr:rowOff>114300</xdr:rowOff>
    </xdr:from>
    <xdr:to>
      <xdr:col>3</xdr:col>
      <xdr:colOff>85725</xdr:colOff>
      <xdr:row>82</xdr:row>
      <xdr:rowOff>104775</xdr:rowOff>
    </xdr:to>
    <xdr:sp>
      <xdr:nvSpPr>
        <xdr:cNvPr id="699" name="TextBox 879"/>
        <xdr:cNvSpPr txBox="1">
          <a:spLocks noChangeArrowheads="1"/>
        </xdr:cNvSpPr>
      </xdr:nvSpPr>
      <xdr:spPr>
        <a:xfrm>
          <a:off x="1809750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81</xdr:row>
      <xdr:rowOff>47625</xdr:rowOff>
    </xdr:from>
    <xdr:to>
      <xdr:col>3</xdr:col>
      <xdr:colOff>561975</xdr:colOff>
      <xdr:row>81</xdr:row>
      <xdr:rowOff>47625</xdr:rowOff>
    </xdr:to>
    <xdr:sp>
      <xdr:nvSpPr>
        <xdr:cNvPr id="700" name="Line 880"/>
        <xdr:cNvSpPr>
          <a:spLocks/>
        </xdr:cNvSpPr>
      </xdr:nvSpPr>
      <xdr:spPr>
        <a:xfrm>
          <a:off x="2362200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79</xdr:row>
      <xdr:rowOff>142875</xdr:rowOff>
    </xdr:from>
    <xdr:ext cx="152400" cy="295275"/>
    <xdr:sp>
      <xdr:nvSpPr>
        <xdr:cNvPr id="701" name="TextBox 881"/>
        <xdr:cNvSpPr txBox="1">
          <a:spLocks noChangeArrowheads="1"/>
        </xdr:cNvSpPr>
      </xdr:nvSpPr>
      <xdr:spPr>
        <a:xfrm>
          <a:off x="2533650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81</xdr:row>
      <xdr:rowOff>114300</xdr:rowOff>
    </xdr:from>
    <xdr:to>
      <xdr:col>3</xdr:col>
      <xdr:colOff>647700</xdr:colOff>
      <xdr:row>82</xdr:row>
      <xdr:rowOff>104775</xdr:rowOff>
    </xdr:to>
    <xdr:sp>
      <xdr:nvSpPr>
        <xdr:cNvPr id="702" name="TextBox 882"/>
        <xdr:cNvSpPr txBox="1">
          <a:spLocks noChangeArrowheads="1"/>
        </xdr:cNvSpPr>
      </xdr:nvSpPr>
      <xdr:spPr>
        <a:xfrm>
          <a:off x="2371725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81</xdr:row>
      <xdr:rowOff>47625</xdr:rowOff>
    </xdr:from>
    <xdr:to>
      <xdr:col>5</xdr:col>
      <xdr:colOff>638175</xdr:colOff>
      <xdr:row>81</xdr:row>
      <xdr:rowOff>47625</xdr:rowOff>
    </xdr:to>
    <xdr:sp>
      <xdr:nvSpPr>
        <xdr:cNvPr id="703" name="Line 883"/>
        <xdr:cNvSpPr>
          <a:spLocks/>
        </xdr:cNvSpPr>
      </xdr:nvSpPr>
      <xdr:spPr>
        <a:xfrm>
          <a:off x="3429000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79</xdr:row>
      <xdr:rowOff>142875</xdr:rowOff>
    </xdr:from>
    <xdr:ext cx="152400" cy="295275"/>
    <xdr:sp>
      <xdr:nvSpPr>
        <xdr:cNvPr id="704" name="TextBox 884"/>
        <xdr:cNvSpPr txBox="1">
          <a:spLocks noChangeArrowheads="1"/>
        </xdr:cNvSpPr>
      </xdr:nvSpPr>
      <xdr:spPr>
        <a:xfrm>
          <a:off x="3600450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81</xdr:row>
      <xdr:rowOff>114300</xdr:rowOff>
    </xdr:from>
    <xdr:to>
      <xdr:col>5</xdr:col>
      <xdr:colOff>723900</xdr:colOff>
      <xdr:row>82</xdr:row>
      <xdr:rowOff>104775</xdr:rowOff>
    </xdr:to>
    <xdr:sp>
      <xdr:nvSpPr>
        <xdr:cNvPr id="705" name="TextBox 885"/>
        <xdr:cNvSpPr txBox="1">
          <a:spLocks noChangeArrowheads="1"/>
        </xdr:cNvSpPr>
      </xdr:nvSpPr>
      <xdr:spPr>
        <a:xfrm>
          <a:off x="3438525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81</xdr:row>
      <xdr:rowOff>47625</xdr:rowOff>
    </xdr:from>
    <xdr:to>
      <xdr:col>5</xdr:col>
      <xdr:colOff>1200150</xdr:colOff>
      <xdr:row>81</xdr:row>
      <xdr:rowOff>47625</xdr:rowOff>
    </xdr:to>
    <xdr:sp>
      <xdr:nvSpPr>
        <xdr:cNvPr id="706" name="Line 886"/>
        <xdr:cNvSpPr>
          <a:spLocks/>
        </xdr:cNvSpPr>
      </xdr:nvSpPr>
      <xdr:spPr>
        <a:xfrm>
          <a:off x="3990975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79</xdr:row>
      <xdr:rowOff>142875</xdr:rowOff>
    </xdr:from>
    <xdr:ext cx="152400" cy="295275"/>
    <xdr:sp>
      <xdr:nvSpPr>
        <xdr:cNvPr id="707" name="TextBox 887"/>
        <xdr:cNvSpPr txBox="1">
          <a:spLocks noChangeArrowheads="1"/>
        </xdr:cNvSpPr>
      </xdr:nvSpPr>
      <xdr:spPr>
        <a:xfrm>
          <a:off x="4162425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81</xdr:row>
      <xdr:rowOff>114300</xdr:rowOff>
    </xdr:from>
    <xdr:to>
      <xdr:col>5</xdr:col>
      <xdr:colOff>1285875</xdr:colOff>
      <xdr:row>82</xdr:row>
      <xdr:rowOff>104775</xdr:rowOff>
    </xdr:to>
    <xdr:sp>
      <xdr:nvSpPr>
        <xdr:cNvPr id="708" name="TextBox 888"/>
        <xdr:cNvSpPr txBox="1">
          <a:spLocks noChangeArrowheads="1"/>
        </xdr:cNvSpPr>
      </xdr:nvSpPr>
      <xdr:spPr>
        <a:xfrm>
          <a:off x="4000500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81</xdr:row>
      <xdr:rowOff>47625</xdr:rowOff>
    </xdr:from>
    <xdr:to>
      <xdr:col>7</xdr:col>
      <xdr:colOff>228600</xdr:colOff>
      <xdr:row>81</xdr:row>
      <xdr:rowOff>47625</xdr:rowOff>
    </xdr:to>
    <xdr:sp>
      <xdr:nvSpPr>
        <xdr:cNvPr id="709" name="Line 889"/>
        <xdr:cNvSpPr>
          <a:spLocks/>
        </xdr:cNvSpPr>
      </xdr:nvSpPr>
      <xdr:spPr>
        <a:xfrm>
          <a:off x="4552950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79</xdr:row>
      <xdr:rowOff>142875</xdr:rowOff>
    </xdr:from>
    <xdr:ext cx="152400" cy="295275"/>
    <xdr:sp>
      <xdr:nvSpPr>
        <xdr:cNvPr id="710" name="TextBox 890"/>
        <xdr:cNvSpPr txBox="1">
          <a:spLocks noChangeArrowheads="1"/>
        </xdr:cNvSpPr>
      </xdr:nvSpPr>
      <xdr:spPr>
        <a:xfrm>
          <a:off x="4724400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81</xdr:row>
      <xdr:rowOff>114300</xdr:rowOff>
    </xdr:from>
    <xdr:to>
      <xdr:col>7</xdr:col>
      <xdr:colOff>314325</xdr:colOff>
      <xdr:row>82</xdr:row>
      <xdr:rowOff>104775</xdr:rowOff>
    </xdr:to>
    <xdr:sp>
      <xdr:nvSpPr>
        <xdr:cNvPr id="711" name="TextBox 891"/>
        <xdr:cNvSpPr txBox="1">
          <a:spLocks noChangeArrowheads="1"/>
        </xdr:cNvSpPr>
      </xdr:nvSpPr>
      <xdr:spPr>
        <a:xfrm>
          <a:off x="4562475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81</xdr:row>
      <xdr:rowOff>47625</xdr:rowOff>
    </xdr:from>
    <xdr:to>
      <xdr:col>8</xdr:col>
      <xdr:colOff>0</xdr:colOff>
      <xdr:row>81</xdr:row>
      <xdr:rowOff>47625</xdr:rowOff>
    </xdr:to>
    <xdr:sp>
      <xdr:nvSpPr>
        <xdr:cNvPr id="712" name="Line 892"/>
        <xdr:cNvSpPr>
          <a:spLocks/>
        </xdr:cNvSpPr>
      </xdr:nvSpPr>
      <xdr:spPr>
        <a:xfrm>
          <a:off x="5086350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79</xdr:row>
      <xdr:rowOff>142875</xdr:rowOff>
    </xdr:from>
    <xdr:ext cx="152400" cy="295275"/>
    <xdr:sp>
      <xdr:nvSpPr>
        <xdr:cNvPr id="713" name="TextBox 893"/>
        <xdr:cNvSpPr txBox="1">
          <a:spLocks noChangeArrowheads="1"/>
        </xdr:cNvSpPr>
      </xdr:nvSpPr>
      <xdr:spPr>
        <a:xfrm>
          <a:off x="5257800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81</xdr:row>
      <xdr:rowOff>114300</xdr:rowOff>
    </xdr:from>
    <xdr:to>
      <xdr:col>8</xdr:col>
      <xdr:colOff>85725</xdr:colOff>
      <xdr:row>82</xdr:row>
      <xdr:rowOff>104775</xdr:rowOff>
    </xdr:to>
    <xdr:sp>
      <xdr:nvSpPr>
        <xdr:cNvPr id="714" name="TextBox 894"/>
        <xdr:cNvSpPr txBox="1">
          <a:spLocks noChangeArrowheads="1"/>
        </xdr:cNvSpPr>
      </xdr:nvSpPr>
      <xdr:spPr>
        <a:xfrm>
          <a:off x="5095875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81</xdr:row>
      <xdr:rowOff>47625</xdr:rowOff>
    </xdr:from>
    <xdr:to>
      <xdr:col>8</xdr:col>
      <xdr:colOff>561975</xdr:colOff>
      <xdr:row>81</xdr:row>
      <xdr:rowOff>47625</xdr:rowOff>
    </xdr:to>
    <xdr:sp>
      <xdr:nvSpPr>
        <xdr:cNvPr id="715" name="Line 895"/>
        <xdr:cNvSpPr>
          <a:spLocks/>
        </xdr:cNvSpPr>
      </xdr:nvSpPr>
      <xdr:spPr>
        <a:xfrm>
          <a:off x="5648325" y="12830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79</xdr:row>
      <xdr:rowOff>142875</xdr:rowOff>
    </xdr:from>
    <xdr:ext cx="152400" cy="295275"/>
    <xdr:sp>
      <xdr:nvSpPr>
        <xdr:cNvPr id="716" name="TextBox 896"/>
        <xdr:cNvSpPr txBox="1">
          <a:spLocks noChangeArrowheads="1"/>
        </xdr:cNvSpPr>
      </xdr:nvSpPr>
      <xdr:spPr>
        <a:xfrm>
          <a:off x="5819775" y="12601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81</xdr:row>
      <xdr:rowOff>114300</xdr:rowOff>
    </xdr:from>
    <xdr:to>
      <xdr:col>8</xdr:col>
      <xdr:colOff>647700</xdr:colOff>
      <xdr:row>82</xdr:row>
      <xdr:rowOff>104775</xdr:rowOff>
    </xdr:to>
    <xdr:sp>
      <xdr:nvSpPr>
        <xdr:cNvPr id="717" name="TextBox 897"/>
        <xdr:cNvSpPr txBox="1">
          <a:spLocks noChangeArrowheads="1"/>
        </xdr:cNvSpPr>
      </xdr:nvSpPr>
      <xdr:spPr>
        <a:xfrm>
          <a:off x="5657850" y="128968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93</xdr:row>
      <xdr:rowOff>47625</xdr:rowOff>
    </xdr:from>
    <xdr:to>
      <xdr:col>0</xdr:col>
      <xdr:colOff>638175</xdr:colOff>
      <xdr:row>93</xdr:row>
      <xdr:rowOff>47625</xdr:rowOff>
    </xdr:to>
    <xdr:sp>
      <xdr:nvSpPr>
        <xdr:cNvPr id="718" name="Line 898"/>
        <xdr:cNvSpPr>
          <a:spLocks/>
        </xdr:cNvSpPr>
      </xdr:nvSpPr>
      <xdr:spPr>
        <a:xfrm>
          <a:off x="142875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91</xdr:row>
      <xdr:rowOff>142875</xdr:rowOff>
    </xdr:from>
    <xdr:ext cx="152400" cy="295275"/>
    <xdr:sp>
      <xdr:nvSpPr>
        <xdr:cNvPr id="719" name="TextBox 899"/>
        <xdr:cNvSpPr txBox="1">
          <a:spLocks noChangeArrowheads="1"/>
        </xdr:cNvSpPr>
      </xdr:nvSpPr>
      <xdr:spPr>
        <a:xfrm>
          <a:off x="314325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93</xdr:row>
      <xdr:rowOff>114300</xdr:rowOff>
    </xdr:from>
    <xdr:to>
      <xdr:col>0</xdr:col>
      <xdr:colOff>723900</xdr:colOff>
      <xdr:row>94</xdr:row>
      <xdr:rowOff>104775</xdr:rowOff>
    </xdr:to>
    <xdr:sp>
      <xdr:nvSpPr>
        <xdr:cNvPr id="720" name="TextBox 900"/>
        <xdr:cNvSpPr txBox="1">
          <a:spLocks noChangeArrowheads="1"/>
        </xdr:cNvSpPr>
      </xdr:nvSpPr>
      <xdr:spPr>
        <a:xfrm>
          <a:off x="152400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92</xdr:row>
      <xdr:rowOff>0</xdr:rowOff>
    </xdr:from>
    <xdr:ext cx="95250" cy="295275"/>
    <xdr:sp>
      <xdr:nvSpPr>
        <xdr:cNvPr id="721" name="TextBox 901"/>
        <xdr:cNvSpPr txBox="1">
          <a:spLocks noChangeArrowheads="1"/>
        </xdr:cNvSpPr>
      </xdr:nvSpPr>
      <xdr:spPr>
        <a:xfrm>
          <a:off x="3743325" y="14497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93</xdr:row>
      <xdr:rowOff>47625</xdr:rowOff>
    </xdr:from>
    <xdr:to>
      <xdr:col>0</xdr:col>
      <xdr:colOff>1200150</xdr:colOff>
      <xdr:row>93</xdr:row>
      <xdr:rowOff>47625</xdr:rowOff>
    </xdr:to>
    <xdr:sp>
      <xdr:nvSpPr>
        <xdr:cNvPr id="722" name="Line 902"/>
        <xdr:cNvSpPr>
          <a:spLocks/>
        </xdr:cNvSpPr>
      </xdr:nvSpPr>
      <xdr:spPr>
        <a:xfrm>
          <a:off x="704850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91</xdr:row>
      <xdr:rowOff>142875</xdr:rowOff>
    </xdr:from>
    <xdr:ext cx="152400" cy="295275"/>
    <xdr:sp>
      <xdr:nvSpPr>
        <xdr:cNvPr id="723" name="TextBox 903"/>
        <xdr:cNvSpPr txBox="1">
          <a:spLocks noChangeArrowheads="1"/>
        </xdr:cNvSpPr>
      </xdr:nvSpPr>
      <xdr:spPr>
        <a:xfrm>
          <a:off x="876300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93</xdr:row>
      <xdr:rowOff>114300</xdr:rowOff>
    </xdr:from>
    <xdr:to>
      <xdr:col>0</xdr:col>
      <xdr:colOff>1285875</xdr:colOff>
      <xdr:row>94</xdr:row>
      <xdr:rowOff>104775</xdr:rowOff>
    </xdr:to>
    <xdr:sp>
      <xdr:nvSpPr>
        <xdr:cNvPr id="724" name="TextBox 904"/>
        <xdr:cNvSpPr txBox="1">
          <a:spLocks noChangeArrowheads="1"/>
        </xdr:cNvSpPr>
      </xdr:nvSpPr>
      <xdr:spPr>
        <a:xfrm>
          <a:off x="714375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93</xdr:row>
      <xdr:rowOff>47625</xdr:rowOff>
    </xdr:from>
    <xdr:to>
      <xdr:col>2</xdr:col>
      <xdr:colOff>228600</xdr:colOff>
      <xdr:row>93</xdr:row>
      <xdr:rowOff>47625</xdr:rowOff>
    </xdr:to>
    <xdr:sp>
      <xdr:nvSpPr>
        <xdr:cNvPr id="725" name="Line 905"/>
        <xdr:cNvSpPr>
          <a:spLocks/>
        </xdr:cNvSpPr>
      </xdr:nvSpPr>
      <xdr:spPr>
        <a:xfrm>
          <a:off x="1266825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91</xdr:row>
      <xdr:rowOff>142875</xdr:rowOff>
    </xdr:from>
    <xdr:ext cx="152400" cy="295275"/>
    <xdr:sp>
      <xdr:nvSpPr>
        <xdr:cNvPr id="726" name="TextBox 906"/>
        <xdr:cNvSpPr txBox="1">
          <a:spLocks noChangeArrowheads="1"/>
        </xdr:cNvSpPr>
      </xdr:nvSpPr>
      <xdr:spPr>
        <a:xfrm>
          <a:off x="1438275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93</xdr:row>
      <xdr:rowOff>114300</xdr:rowOff>
    </xdr:from>
    <xdr:to>
      <xdr:col>2</xdr:col>
      <xdr:colOff>314325</xdr:colOff>
      <xdr:row>94</xdr:row>
      <xdr:rowOff>104775</xdr:rowOff>
    </xdr:to>
    <xdr:sp>
      <xdr:nvSpPr>
        <xdr:cNvPr id="727" name="TextBox 907"/>
        <xdr:cNvSpPr txBox="1">
          <a:spLocks noChangeArrowheads="1"/>
        </xdr:cNvSpPr>
      </xdr:nvSpPr>
      <xdr:spPr>
        <a:xfrm>
          <a:off x="1276350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93</xdr:row>
      <xdr:rowOff>47625</xdr:rowOff>
    </xdr:from>
    <xdr:to>
      <xdr:col>3</xdr:col>
      <xdr:colOff>0</xdr:colOff>
      <xdr:row>93</xdr:row>
      <xdr:rowOff>47625</xdr:rowOff>
    </xdr:to>
    <xdr:sp>
      <xdr:nvSpPr>
        <xdr:cNvPr id="728" name="Line 908"/>
        <xdr:cNvSpPr>
          <a:spLocks/>
        </xdr:cNvSpPr>
      </xdr:nvSpPr>
      <xdr:spPr>
        <a:xfrm>
          <a:off x="1800225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91</xdr:row>
      <xdr:rowOff>142875</xdr:rowOff>
    </xdr:from>
    <xdr:ext cx="152400" cy="295275"/>
    <xdr:sp>
      <xdr:nvSpPr>
        <xdr:cNvPr id="729" name="TextBox 909"/>
        <xdr:cNvSpPr txBox="1">
          <a:spLocks noChangeArrowheads="1"/>
        </xdr:cNvSpPr>
      </xdr:nvSpPr>
      <xdr:spPr>
        <a:xfrm>
          <a:off x="1971675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93</xdr:row>
      <xdr:rowOff>114300</xdr:rowOff>
    </xdr:from>
    <xdr:to>
      <xdr:col>3</xdr:col>
      <xdr:colOff>85725</xdr:colOff>
      <xdr:row>94</xdr:row>
      <xdr:rowOff>104775</xdr:rowOff>
    </xdr:to>
    <xdr:sp>
      <xdr:nvSpPr>
        <xdr:cNvPr id="730" name="TextBox 910"/>
        <xdr:cNvSpPr txBox="1">
          <a:spLocks noChangeArrowheads="1"/>
        </xdr:cNvSpPr>
      </xdr:nvSpPr>
      <xdr:spPr>
        <a:xfrm>
          <a:off x="1809750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93</xdr:row>
      <xdr:rowOff>47625</xdr:rowOff>
    </xdr:from>
    <xdr:to>
      <xdr:col>3</xdr:col>
      <xdr:colOff>561975</xdr:colOff>
      <xdr:row>93</xdr:row>
      <xdr:rowOff>47625</xdr:rowOff>
    </xdr:to>
    <xdr:sp>
      <xdr:nvSpPr>
        <xdr:cNvPr id="731" name="Line 911"/>
        <xdr:cNvSpPr>
          <a:spLocks/>
        </xdr:cNvSpPr>
      </xdr:nvSpPr>
      <xdr:spPr>
        <a:xfrm>
          <a:off x="2362200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91</xdr:row>
      <xdr:rowOff>142875</xdr:rowOff>
    </xdr:from>
    <xdr:ext cx="152400" cy="295275"/>
    <xdr:sp>
      <xdr:nvSpPr>
        <xdr:cNvPr id="732" name="TextBox 912"/>
        <xdr:cNvSpPr txBox="1">
          <a:spLocks noChangeArrowheads="1"/>
        </xdr:cNvSpPr>
      </xdr:nvSpPr>
      <xdr:spPr>
        <a:xfrm>
          <a:off x="2533650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93</xdr:row>
      <xdr:rowOff>114300</xdr:rowOff>
    </xdr:from>
    <xdr:to>
      <xdr:col>3</xdr:col>
      <xdr:colOff>647700</xdr:colOff>
      <xdr:row>94</xdr:row>
      <xdr:rowOff>104775</xdr:rowOff>
    </xdr:to>
    <xdr:sp>
      <xdr:nvSpPr>
        <xdr:cNvPr id="733" name="TextBox 913"/>
        <xdr:cNvSpPr txBox="1">
          <a:spLocks noChangeArrowheads="1"/>
        </xdr:cNvSpPr>
      </xdr:nvSpPr>
      <xdr:spPr>
        <a:xfrm>
          <a:off x="2371725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93</xdr:row>
      <xdr:rowOff>47625</xdr:rowOff>
    </xdr:from>
    <xdr:to>
      <xdr:col>5</xdr:col>
      <xdr:colOff>638175</xdr:colOff>
      <xdr:row>93</xdr:row>
      <xdr:rowOff>47625</xdr:rowOff>
    </xdr:to>
    <xdr:sp>
      <xdr:nvSpPr>
        <xdr:cNvPr id="734" name="Line 914"/>
        <xdr:cNvSpPr>
          <a:spLocks/>
        </xdr:cNvSpPr>
      </xdr:nvSpPr>
      <xdr:spPr>
        <a:xfrm>
          <a:off x="3429000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91</xdr:row>
      <xdr:rowOff>142875</xdr:rowOff>
    </xdr:from>
    <xdr:ext cx="152400" cy="295275"/>
    <xdr:sp>
      <xdr:nvSpPr>
        <xdr:cNvPr id="735" name="TextBox 915"/>
        <xdr:cNvSpPr txBox="1">
          <a:spLocks noChangeArrowheads="1"/>
        </xdr:cNvSpPr>
      </xdr:nvSpPr>
      <xdr:spPr>
        <a:xfrm>
          <a:off x="3600450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93</xdr:row>
      <xdr:rowOff>114300</xdr:rowOff>
    </xdr:from>
    <xdr:to>
      <xdr:col>5</xdr:col>
      <xdr:colOff>723900</xdr:colOff>
      <xdr:row>94</xdr:row>
      <xdr:rowOff>104775</xdr:rowOff>
    </xdr:to>
    <xdr:sp>
      <xdr:nvSpPr>
        <xdr:cNvPr id="736" name="TextBox 916"/>
        <xdr:cNvSpPr txBox="1">
          <a:spLocks noChangeArrowheads="1"/>
        </xdr:cNvSpPr>
      </xdr:nvSpPr>
      <xdr:spPr>
        <a:xfrm>
          <a:off x="3438525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93</xdr:row>
      <xdr:rowOff>47625</xdr:rowOff>
    </xdr:from>
    <xdr:to>
      <xdr:col>5</xdr:col>
      <xdr:colOff>1200150</xdr:colOff>
      <xdr:row>93</xdr:row>
      <xdr:rowOff>47625</xdr:rowOff>
    </xdr:to>
    <xdr:sp>
      <xdr:nvSpPr>
        <xdr:cNvPr id="737" name="Line 917"/>
        <xdr:cNvSpPr>
          <a:spLocks/>
        </xdr:cNvSpPr>
      </xdr:nvSpPr>
      <xdr:spPr>
        <a:xfrm>
          <a:off x="3990975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91</xdr:row>
      <xdr:rowOff>142875</xdr:rowOff>
    </xdr:from>
    <xdr:ext cx="152400" cy="295275"/>
    <xdr:sp>
      <xdr:nvSpPr>
        <xdr:cNvPr id="738" name="TextBox 918"/>
        <xdr:cNvSpPr txBox="1">
          <a:spLocks noChangeArrowheads="1"/>
        </xdr:cNvSpPr>
      </xdr:nvSpPr>
      <xdr:spPr>
        <a:xfrm>
          <a:off x="4162425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93</xdr:row>
      <xdr:rowOff>114300</xdr:rowOff>
    </xdr:from>
    <xdr:to>
      <xdr:col>5</xdr:col>
      <xdr:colOff>1285875</xdr:colOff>
      <xdr:row>94</xdr:row>
      <xdr:rowOff>104775</xdr:rowOff>
    </xdr:to>
    <xdr:sp>
      <xdr:nvSpPr>
        <xdr:cNvPr id="739" name="TextBox 919"/>
        <xdr:cNvSpPr txBox="1">
          <a:spLocks noChangeArrowheads="1"/>
        </xdr:cNvSpPr>
      </xdr:nvSpPr>
      <xdr:spPr>
        <a:xfrm>
          <a:off x="4000500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93</xdr:row>
      <xdr:rowOff>47625</xdr:rowOff>
    </xdr:from>
    <xdr:to>
      <xdr:col>7</xdr:col>
      <xdr:colOff>228600</xdr:colOff>
      <xdr:row>93</xdr:row>
      <xdr:rowOff>47625</xdr:rowOff>
    </xdr:to>
    <xdr:sp>
      <xdr:nvSpPr>
        <xdr:cNvPr id="740" name="Line 920"/>
        <xdr:cNvSpPr>
          <a:spLocks/>
        </xdr:cNvSpPr>
      </xdr:nvSpPr>
      <xdr:spPr>
        <a:xfrm>
          <a:off x="4552950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91</xdr:row>
      <xdr:rowOff>142875</xdr:rowOff>
    </xdr:from>
    <xdr:ext cx="152400" cy="295275"/>
    <xdr:sp>
      <xdr:nvSpPr>
        <xdr:cNvPr id="741" name="TextBox 921"/>
        <xdr:cNvSpPr txBox="1">
          <a:spLocks noChangeArrowheads="1"/>
        </xdr:cNvSpPr>
      </xdr:nvSpPr>
      <xdr:spPr>
        <a:xfrm>
          <a:off x="4724400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93</xdr:row>
      <xdr:rowOff>114300</xdr:rowOff>
    </xdr:from>
    <xdr:to>
      <xdr:col>7</xdr:col>
      <xdr:colOff>314325</xdr:colOff>
      <xdr:row>94</xdr:row>
      <xdr:rowOff>104775</xdr:rowOff>
    </xdr:to>
    <xdr:sp>
      <xdr:nvSpPr>
        <xdr:cNvPr id="742" name="TextBox 922"/>
        <xdr:cNvSpPr txBox="1">
          <a:spLocks noChangeArrowheads="1"/>
        </xdr:cNvSpPr>
      </xdr:nvSpPr>
      <xdr:spPr>
        <a:xfrm>
          <a:off x="4562475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93</xdr:row>
      <xdr:rowOff>47625</xdr:rowOff>
    </xdr:from>
    <xdr:to>
      <xdr:col>8</xdr:col>
      <xdr:colOff>0</xdr:colOff>
      <xdr:row>93</xdr:row>
      <xdr:rowOff>47625</xdr:rowOff>
    </xdr:to>
    <xdr:sp>
      <xdr:nvSpPr>
        <xdr:cNvPr id="743" name="Line 923"/>
        <xdr:cNvSpPr>
          <a:spLocks/>
        </xdr:cNvSpPr>
      </xdr:nvSpPr>
      <xdr:spPr>
        <a:xfrm>
          <a:off x="5086350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91</xdr:row>
      <xdr:rowOff>142875</xdr:rowOff>
    </xdr:from>
    <xdr:ext cx="152400" cy="295275"/>
    <xdr:sp>
      <xdr:nvSpPr>
        <xdr:cNvPr id="744" name="TextBox 924"/>
        <xdr:cNvSpPr txBox="1">
          <a:spLocks noChangeArrowheads="1"/>
        </xdr:cNvSpPr>
      </xdr:nvSpPr>
      <xdr:spPr>
        <a:xfrm>
          <a:off x="5257800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93</xdr:row>
      <xdr:rowOff>114300</xdr:rowOff>
    </xdr:from>
    <xdr:to>
      <xdr:col>8</xdr:col>
      <xdr:colOff>85725</xdr:colOff>
      <xdr:row>94</xdr:row>
      <xdr:rowOff>104775</xdr:rowOff>
    </xdr:to>
    <xdr:sp>
      <xdr:nvSpPr>
        <xdr:cNvPr id="745" name="TextBox 925"/>
        <xdr:cNvSpPr txBox="1">
          <a:spLocks noChangeArrowheads="1"/>
        </xdr:cNvSpPr>
      </xdr:nvSpPr>
      <xdr:spPr>
        <a:xfrm>
          <a:off x="5095875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93</xdr:row>
      <xdr:rowOff>47625</xdr:rowOff>
    </xdr:from>
    <xdr:to>
      <xdr:col>8</xdr:col>
      <xdr:colOff>561975</xdr:colOff>
      <xdr:row>93</xdr:row>
      <xdr:rowOff>47625</xdr:rowOff>
    </xdr:to>
    <xdr:sp>
      <xdr:nvSpPr>
        <xdr:cNvPr id="746" name="Line 926"/>
        <xdr:cNvSpPr>
          <a:spLocks/>
        </xdr:cNvSpPr>
      </xdr:nvSpPr>
      <xdr:spPr>
        <a:xfrm>
          <a:off x="5648325" y="14706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91</xdr:row>
      <xdr:rowOff>142875</xdr:rowOff>
    </xdr:from>
    <xdr:ext cx="152400" cy="295275"/>
    <xdr:sp>
      <xdr:nvSpPr>
        <xdr:cNvPr id="747" name="TextBox 927"/>
        <xdr:cNvSpPr txBox="1">
          <a:spLocks noChangeArrowheads="1"/>
        </xdr:cNvSpPr>
      </xdr:nvSpPr>
      <xdr:spPr>
        <a:xfrm>
          <a:off x="5819775" y="14478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93</xdr:row>
      <xdr:rowOff>114300</xdr:rowOff>
    </xdr:from>
    <xdr:to>
      <xdr:col>8</xdr:col>
      <xdr:colOff>647700</xdr:colOff>
      <xdr:row>94</xdr:row>
      <xdr:rowOff>104775</xdr:rowOff>
    </xdr:to>
    <xdr:sp>
      <xdr:nvSpPr>
        <xdr:cNvPr id="748" name="TextBox 928"/>
        <xdr:cNvSpPr txBox="1">
          <a:spLocks noChangeArrowheads="1"/>
        </xdr:cNvSpPr>
      </xdr:nvSpPr>
      <xdr:spPr>
        <a:xfrm>
          <a:off x="5657850" y="14773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105</xdr:row>
      <xdr:rowOff>47625</xdr:rowOff>
    </xdr:from>
    <xdr:to>
      <xdr:col>0</xdr:col>
      <xdr:colOff>638175</xdr:colOff>
      <xdr:row>105</xdr:row>
      <xdr:rowOff>47625</xdr:rowOff>
    </xdr:to>
    <xdr:sp>
      <xdr:nvSpPr>
        <xdr:cNvPr id="749" name="Line 929"/>
        <xdr:cNvSpPr>
          <a:spLocks/>
        </xdr:cNvSpPr>
      </xdr:nvSpPr>
      <xdr:spPr>
        <a:xfrm>
          <a:off x="142875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103</xdr:row>
      <xdr:rowOff>142875</xdr:rowOff>
    </xdr:from>
    <xdr:ext cx="152400" cy="295275"/>
    <xdr:sp>
      <xdr:nvSpPr>
        <xdr:cNvPr id="750" name="TextBox 930"/>
        <xdr:cNvSpPr txBox="1">
          <a:spLocks noChangeArrowheads="1"/>
        </xdr:cNvSpPr>
      </xdr:nvSpPr>
      <xdr:spPr>
        <a:xfrm>
          <a:off x="314325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105</xdr:row>
      <xdr:rowOff>114300</xdr:rowOff>
    </xdr:from>
    <xdr:to>
      <xdr:col>0</xdr:col>
      <xdr:colOff>723900</xdr:colOff>
      <xdr:row>106</xdr:row>
      <xdr:rowOff>104775</xdr:rowOff>
    </xdr:to>
    <xdr:sp>
      <xdr:nvSpPr>
        <xdr:cNvPr id="751" name="TextBox 931"/>
        <xdr:cNvSpPr txBox="1">
          <a:spLocks noChangeArrowheads="1"/>
        </xdr:cNvSpPr>
      </xdr:nvSpPr>
      <xdr:spPr>
        <a:xfrm>
          <a:off x="152400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104</xdr:row>
      <xdr:rowOff>0</xdr:rowOff>
    </xdr:from>
    <xdr:ext cx="95250" cy="295275"/>
    <xdr:sp>
      <xdr:nvSpPr>
        <xdr:cNvPr id="752" name="TextBox 932"/>
        <xdr:cNvSpPr txBox="1">
          <a:spLocks noChangeArrowheads="1"/>
        </xdr:cNvSpPr>
      </xdr:nvSpPr>
      <xdr:spPr>
        <a:xfrm>
          <a:off x="3743325" y="163734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105</xdr:row>
      <xdr:rowOff>47625</xdr:rowOff>
    </xdr:from>
    <xdr:to>
      <xdr:col>0</xdr:col>
      <xdr:colOff>1200150</xdr:colOff>
      <xdr:row>105</xdr:row>
      <xdr:rowOff>47625</xdr:rowOff>
    </xdr:to>
    <xdr:sp>
      <xdr:nvSpPr>
        <xdr:cNvPr id="753" name="Line 933"/>
        <xdr:cNvSpPr>
          <a:spLocks/>
        </xdr:cNvSpPr>
      </xdr:nvSpPr>
      <xdr:spPr>
        <a:xfrm>
          <a:off x="704850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103</xdr:row>
      <xdr:rowOff>142875</xdr:rowOff>
    </xdr:from>
    <xdr:ext cx="152400" cy="295275"/>
    <xdr:sp>
      <xdr:nvSpPr>
        <xdr:cNvPr id="754" name="TextBox 934"/>
        <xdr:cNvSpPr txBox="1">
          <a:spLocks noChangeArrowheads="1"/>
        </xdr:cNvSpPr>
      </xdr:nvSpPr>
      <xdr:spPr>
        <a:xfrm>
          <a:off x="876300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105</xdr:row>
      <xdr:rowOff>114300</xdr:rowOff>
    </xdr:from>
    <xdr:to>
      <xdr:col>0</xdr:col>
      <xdr:colOff>1285875</xdr:colOff>
      <xdr:row>106</xdr:row>
      <xdr:rowOff>104775</xdr:rowOff>
    </xdr:to>
    <xdr:sp>
      <xdr:nvSpPr>
        <xdr:cNvPr id="755" name="TextBox 935"/>
        <xdr:cNvSpPr txBox="1">
          <a:spLocks noChangeArrowheads="1"/>
        </xdr:cNvSpPr>
      </xdr:nvSpPr>
      <xdr:spPr>
        <a:xfrm>
          <a:off x="714375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105</xdr:row>
      <xdr:rowOff>47625</xdr:rowOff>
    </xdr:from>
    <xdr:to>
      <xdr:col>2</xdr:col>
      <xdr:colOff>228600</xdr:colOff>
      <xdr:row>105</xdr:row>
      <xdr:rowOff>47625</xdr:rowOff>
    </xdr:to>
    <xdr:sp>
      <xdr:nvSpPr>
        <xdr:cNvPr id="756" name="Line 936"/>
        <xdr:cNvSpPr>
          <a:spLocks/>
        </xdr:cNvSpPr>
      </xdr:nvSpPr>
      <xdr:spPr>
        <a:xfrm>
          <a:off x="1266825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103</xdr:row>
      <xdr:rowOff>142875</xdr:rowOff>
    </xdr:from>
    <xdr:ext cx="152400" cy="295275"/>
    <xdr:sp>
      <xdr:nvSpPr>
        <xdr:cNvPr id="757" name="TextBox 937"/>
        <xdr:cNvSpPr txBox="1">
          <a:spLocks noChangeArrowheads="1"/>
        </xdr:cNvSpPr>
      </xdr:nvSpPr>
      <xdr:spPr>
        <a:xfrm>
          <a:off x="1438275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105</xdr:row>
      <xdr:rowOff>114300</xdr:rowOff>
    </xdr:from>
    <xdr:to>
      <xdr:col>2</xdr:col>
      <xdr:colOff>314325</xdr:colOff>
      <xdr:row>106</xdr:row>
      <xdr:rowOff>104775</xdr:rowOff>
    </xdr:to>
    <xdr:sp>
      <xdr:nvSpPr>
        <xdr:cNvPr id="758" name="TextBox 938"/>
        <xdr:cNvSpPr txBox="1">
          <a:spLocks noChangeArrowheads="1"/>
        </xdr:cNvSpPr>
      </xdr:nvSpPr>
      <xdr:spPr>
        <a:xfrm>
          <a:off x="1276350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105</xdr:row>
      <xdr:rowOff>47625</xdr:rowOff>
    </xdr:from>
    <xdr:to>
      <xdr:col>3</xdr:col>
      <xdr:colOff>0</xdr:colOff>
      <xdr:row>105</xdr:row>
      <xdr:rowOff>47625</xdr:rowOff>
    </xdr:to>
    <xdr:sp>
      <xdr:nvSpPr>
        <xdr:cNvPr id="759" name="Line 939"/>
        <xdr:cNvSpPr>
          <a:spLocks/>
        </xdr:cNvSpPr>
      </xdr:nvSpPr>
      <xdr:spPr>
        <a:xfrm>
          <a:off x="1800225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103</xdr:row>
      <xdr:rowOff>142875</xdr:rowOff>
    </xdr:from>
    <xdr:ext cx="152400" cy="295275"/>
    <xdr:sp>
      <xdr:nvSpPr>
        <xdr:cNvPr id="760" name="TextBox 940"/>
        <xdr:cNvSpPr txBox="1">
          <a:spLocks noChangeArrowheads="1"/>
        </xdr:cNvSpPr>
      </xdr:nvSpPr>
      <xdr:spPr>
        <a:xfrm>
          <a:off x="1971675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105</xdr:row>
      <xdr:rowOff>114300</xdr:rowOff>
    </xdr:from>
    <xdr:to>
      <xdr:col>3</xdr:col>
      <xdr:colOff>85725</xdr:colOff>
      <xdr:row>106</xdr:row>
      <xdr:rowOff>104775</xdr:rowOff>
    </xdr:to>
    <xdr:sp>
      <xdr:nvSpPr>
        <xdr:cNvPr id="761" name="TextBox 941"/>
        <xdr:cNvSpPr txBox="1">
          <a:spLocks noChangeArrowheads="1"/>
        </xdr:cNvSpPr>
      </xdr:nvSpPr>
      <xdr:spPr>
        <a:xfrm>
          <a:off x="1809750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105</xdr:row>
      <xdr:rowOff>47625</xdr:rowOff>
    </xdr:from>
    <xdr:to>
      <xdr:col>3</xdr:col>
      <xdr:colOff>561975</xdr:colOff>
      <xdr:row>105</xdr:row>
      <xdr:rowOff>47625</xdr:rowOff>
    </xdr:to>
    <xdr:sp>
      <xdr:nvSpPr>
        <xdr:cNvPr id="762" name="Line 942"/>
        <xdr:cNvSpPr>
          <a:spLocks/>
        </xdr:cNvSpPr>
      </xdr:nvSpPr>
      <xdr:spPr>
        <a:xfrm>
          <a:off x="2362200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103</xdr:row>
      <xdr:rowOff>142875</xdr:rowOff>
    </xdr:from>
    <xdr:ext cx="152400" cy="295275"/>
    <xdr:sp>
      <xdr:nvSpPr>
        <xdr:cNvPr id="763" name="TextBox 943"/>
        <xdr:cNvSpPr txBox="1">
          <a:spLocks noChangeArrowheads="1"/>
        </xdr:cNvSpPr>
      </xdr:nvSpPr>
      <xdr:spPr>
        <a:xfrm>
          <a:off x="2533650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105</xdr:row>
      <xdr:rowOff>114300</xdr:rowOff>
    </xdr:from>
    <xdr:to>
      <xdr:col>3</xdr:col>
      <xdr:colOff>647700</xdr:colOff>
      <xdr:row>106</xdr:row>
      <xdr:rowOff>104775</xdr:rowOff>
    </xdr:to>
    <xdr:sp>
      <xdr:nvSpPr>
        <xdr:cNvPr id="764" name="TextBox 944"/>
        <xdr:cNvSpPr txBox="1">
          <a:spLocks noChangeArrowheads="1"/>
        </xdr:cNvSpPr>
      </xdr:nvSpPr>
      <xdr:spPr>
        <a:xfrm>
          <a:off x="2371725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105</xdr:row>
      <xdr:rowOff>47625</xdr:rowOff>
    </xdr:from>
    <xdr:to>
      <xdr:col>5</xdr:col>
      <xdr:colOff>638175</xdr:colOff>
      <xdr:row>105</xdr:row>
      <xdr:rowOff>47625</xdr:rowOff>
    </xdr:to>
    <xdr:sp>
      <xdr:nvSpPr>
        <xdr:cNvPr id="765" name="Line 945"/>
        <xdr:cNvSpPr>
          <a:spLocks/>
        </xdr:cNvSpPr>
      </xdr:nvSpPr>
      <xdr:spPr>
        <a:xfrm>
          <a:off x="3429000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103</xdr:row>
      <xdr:rowOff>142875</xdr:rowOff>
    </xdr:from>
    <xdr:ext cx="152400" cy="295275"/>
    <xdr:sp>
      <xdr:nvSpPr>
        <xdr:cNvPr id="766" name="TextBox 946"/>
        <xdr:cNvSpPr txBox="1">
          <a:spLocks noChangeArrowheads="1"/>
        </xdr:cNvSpPr>
      </xdr:nvSpPr>
      <xdr:spPr>
        <a:xfrm>
          <a:off x="3600450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105</xdr:row>
      <xdr:rowOff>114300</xdr:rowOff>
    </xdr:from>
    <xdr:to>
      <xdr:col>5</xdr:col>
      <xdr:colOff>723900</xdr:colOff>
      <xdr:row>106</xdr:row>
      <xdr:rowOff>104775</xdr:rowOff>
    </xdr:to>
    <xdr:sp>
      <xdr:nvSpPr>
        <xdr:cNvPr id="767" name="TextBox 947"/>
        <xdr:cNvSpPr txBox="1">
          <a:spLocks noChangeArrowheads="1"/>
        </xdr:cNvSpPr>
      </xdr:nvSpPr>
      <xdr:spPr>
        <a:xfrm>
          <a:off x="3438525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105</xdr:row>
      <xdr:rowOff>47625</xdr:rowOff>
    </xdr:from>
    <xdr:to>
      <xdr:col>5</xdr:col>
      <xdr:colOff>1200150</xdr:colOff>
      <xdr:row>105</xdr:row>
      <xdr:rowOff>47625</xdr:rowOff>
    </xdr:to>
    <xdr:sp>
      <xdr:nvSpPr>
        <xdr:cNvPr id="768" name="Line 948"/>
        <xdr:cNvSpPr>
          <a:spLocks/>
        </xdr:cNvSpPr>
      </xdr:nvSpPr>
      <xdr:spPr>
        <a:xfrm>
          <a:off x="3990975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103</xdr:row>
      <xdr:rowOff>142875</xdr:rowOff>
    </xdr:from>
    <xdr:ext cx="152400" cy="295275"/>
    <xdr:sp>
      <xdr:nvSpPr>
        <xdr:cNvPr id="769" name="TextBox 949"/>
        <xdr:cNvSpPr txBox="1">
          <a:spLocks noChangeArrowheads="1"/>
        </xdr:cNvSpPr>
      </xdr:nvSpPr>
      <xdr:spPr>
        <a:xfrm>
          <a:off x="4162425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105</xdr:row>
      <xdr:rowOff>114300</xdr:rowOff>
    </xdr:from>
    <xdr:to>
      <xdr:col>5</xdr:col>
      <xdr:colOff>1285875</xdr:colOff>
      <xdr:row>106</xdr:row>
      <xdr:rowOff>104775</xdr:rowOff>
    </xdr:to>
    <xdr:sp>
      <xdr:nvSpPr>
        <xdr:cNvPr id="770" name="TextBox 950"/>
        <xdr:cNvSpPr txBox="1">
          <a:spLocks noChangeArrowheads="1"/>
        </xdr:cNvSpPr>
      </xdr:nvSpPr>
      <xdr:spPr>
        <a:xfrm>
          <a:off x="4000500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105</xdr:row>
      <xdr:rowOff>47625</xdr:rowOff>
    </xdr:from>
    <xdr:to>
      <xdr:col>7</xdr:col>
      <xdr:colOff>228600</xdr:colOff>
      <xdr:row>105</xdr:row>
      <xdr:rowOff>47625</xdr:rowOff>
    </xdr:to>
    <xdr:sp>
      <xdr:nvSpPr>
        <xdr:cNvPr id="771" name="Line 951"/>
        <xdr:cNvSpPr>
          <a:spLocks/>
        </xdr:cNvSpPr>
      </xdr:nvSpPr>
      <xdr:spPr>
        <a:xfrm>
          <a:off x="4552950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103</xdr:row>
      <xdr:rowOff>142875</xdr:rowOff>
    </xdr:from>
    <xdr:ext cx="152400" cy="295275"/>
    <xdr:sp>
      <xdr:nvSpPr>
        <xdr:cNvPr id="772" name="TextBox 952"/>
        <xdr:cNvSpPr txBox="1">
          <a:spLocks noChangeArrowheads="1"/>
        </xdr:cNvSpPr>
      </xdr:nvSpPr>
      <xdr:spPr>
        <a:xfrm>
          <a:off x="4724400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105</xdr:row>
      <xdr:rowOff>114300</xdr:rowOff>
    </xdr:from>
    <xdr:to>
      <xdr:col>7</xdr:col>
      <xdr:colOff>314325</xdr:colOff>
      <xdr:row>106</xdr:row>
      <xdr:rowOff>104775</xdr:rowOff>
    </xdr:to>
    <xdr:sp>
      <xdr:nvSpPr>
        <xdr:cNvPr id="773" name="TextBox 953"/>
        <xdr:cNvSpPr txBox="1">
          <a:spLocks noChangeArrowheads="1"/>
        </xdr:cNvSpPr>
      </xdr:nvSpPr>
      <xdr:spPr>
        <a:xfrm>
          <a:off x="4562475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105</xdr:row>
      <xdr:rowOff>47625</xdr:rowOff>
    </xdr:from>
    <xdr:to>
      <xdr:col>8</xdr:col>
      <xdr:colOff>0</xdr:colOff>
      <xdr:row>105</xdr:row>
      <xdr:rowOff>47625</xdr:rowOff>
    </xdr:to>
    <xdr:sp>
      <xdr:nvSpPr>
        <xdr:cNvPr id="774" name="Line 954"/>
        <xdr:cNvSpPr>
          <a:spLocks/>
        </xdr:cNvSpPr>
      </xdr:nvSpPr>
      <xdr:spPr>
        <a:xfrm>
          <a:off x="5086350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103</xdr:row>
      <xdr:rowOff>142875</xdr:rowOff>
    </xdr:from>
    <xdr:ext cx="152400" cy="295275"/>
    <xdr:sp>
      <xdr:nvSpPr>
        <xdr:cNvPr id="775" name="TextBox 955"/>
        <xdr:cNvSpPr txBox="1">
          <a:spLocks noChangeArrowheads="1"/>
        </xdr:cNvSpPr>
      </xdr:nvSpPr>
      <xdr:spPr>
        <a:xfrm>
          <a:off x="5257800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105</xdr:row>
      <xdr:rowOff>114300</xdr:rowOff>
    </xdr:from>
    <xdr:to>
      <xdr:col>8</xdr:col>
      <xdr:colOff>85725</xdr:colOff>
      <xdr:row>106</xdr:row>
      <xdr:rowOff>104775</xdr:rowOff>
    </xdr:to>
    <xdr:sp>
      <xdr:nvSpPr>
        <xdr:cNvPr id="776" name="TextBox 956"/>
        <xdr:cNvSpPr txBox="1">
          <a:spLocks noChangeArrowheads="1"/>
        </xdr:cNvSpPr>
      </xdr:nvSpPr>
      <xdr:spPr>
        <a:xfrm>
          <a:off x="5095875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105</xdr:row>
      <xdr:rowOff>47625</xdr:rowOff>
    </xdr:from>
    <xdr:to>
      <xdr:col>8</xdr:col>
      <xdr:colOff>561975</xdr:colOff>
      <xdr:row>105</xdr:row>
      <xdr:rowOff>47625</xdr:rowOff>
    </xdr:to>
    <xdr:sp>
      <xdr:nvSpPr>
        <xdr:cNvPr id="777" name="Line 957"/>
        <xdr:cNvSpPr>
          <a:spLocks/>
        </xdr:cNvSpPr>
      </xdr:nvSpPr>
      <xdr:spPr>
        <a:xfrm>
          <a:off x="5648325" y="16583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103</xdr:row>
      <xdr:rowOff>142875</xdr:rowOff>
    </xdr:from>
    <xdr:ext cx="152400" cy="295275"/>
    <xdr:sp>
      <xdr:nvSpPr>
        <xdr:cNvPr id="778" name="TextBox 958"/>
        <xdr:cNvSpPr txBox="1">
          <a:spLocks noChangeArrowheads="1"/>
        </xdr:cNvSpPr>
      </xdr:nvSpPr>
      <xdr:spPr>
        <a:xfrm>
          <a:off x="5819775" y="16354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105</xdr:row>
      <xdr:rowOff>114300</xdr:rowOff>
    </xdr:from>
    <xdr:to>
      <xdr:col>8</xdr:col>
      <xdr:colOff>647700</xdr:colOff>
      <xdr:row>106</xdr:row>
      <xdr:rowOff>104775</xdr:rowOff>
    </xdr:to>
    <xdr:sp>
      <xdr:nvSpPr>
        <xdr:cNvPr id="779" name="TextBox 959"/>
        <xdr:cNvSpPr txBox="1">
          <a:spLocks noChangeArrowheads="1"/>
        </xdr:cNvSpPr>
      </xdr:nvSpPr>
      <xdr:spPr>
        <a:xfrm>
          <a:off x="5657850" y="16649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117</xdr:row>
      <xdr:rowOff>47625</xdr:rowOff>
    </xdr:from>
    <xdr:to>
      <xdr:col>0</xdr:col>
      <xdr:colOff>638175</xdr:colOff>
      <xdr:row>117</xdr:row>
      <xdr:rowOff>47625</xdr:rowOff>
    </xdr:to>
    <xdr:sp>
      <xdr:nvSpPr>
        <xdr:cNvPr id="780" name="Line 960"/>
        <xdr:cNvSpPr>
          <a:spLocks/>
        </xdr:cNvSpPr>
      </xdr:nvSpPr>
      <xdr:spPr>
        <a:xfrm>
          <a:off x="142875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115</xdr:row>
      <xdr:rowOff>142875</xdr:rowOff>
    </xdr:from>
    <xdr:ext cx="152400" cy="295275"/>
    <xdr:sp>
      <xdr:nvSpPr>
        <xdr:cNvPr id="781" name="TextBox 961"/>
        <xdr:cNvSpPr txBox="1">
          <a:spLocks noChangeArrowheads="1"/>
        </xdr:cNvSpPr>
      </xdr:nvSpPr>
      <xdr:spPr>
        <a:xfrm>
          <a:off x="314325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117</xdr:row>
      <xdr:rowOff>114300</xdr:rowOff>
    </xdr:from>
    <xdr:to>
      <xdr:col>0</xdr:col>
      <xdr:colOff>723900</xdr:colOff>
      <xdr:row>118</xdr:row>
      <xdr:rowOff>104775</xdr:rowOff>
    </xdr:to>
    <xdr:sp>
      <xdr:nvSpPr>
        <xdr:cNvPr id="782" name="TextBox 962"/>
        <xdr:cNvSpPr txBox="1">
          <a:spLocks noChangeArrowheads="1"/>
        </xdr:cNvSpPr>
      </xdr:nvSpPr>
      <xdr:spPr>
        <a:xfrm>
          <a:off x="152400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116</xdr:row>
      <xdr:rowOff>0</xdr:rowOff>
    </xdr:from>
    <xdr:ext cx="95250" cy="295275"/>
    <xdr:sp>
      <xdr:nvSpPr>
        <xdr:cNvPr id="783" name="TextBox 963"/>
        <xdr:cNvSpPr txBox="1">
          <a:spLocks noChangeArrowheads="1"/>
        </xdr:cNvSpPr>
      </xdr:nvSpPr>
      <xdr:spPr>
        <a:xfrm>
          <a:off x="3743325" y="182499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117</xdr:row>
      <xdr:rowOff>47625</xdr:rowOff>
    </xdr:from>
    <xdr:to>
      <xdr:col>0</xdr:col>
      <xdr:colOff>1200150</xdr:colOff>
      <xdr:row>117</xdr:row>
      <xdr:rowOff>47625</xdr:rowOff>
    </xdr:to>
    <xdr:sp>
      <xdr:nvSpPr>
        <xdr:cNvPr id="784" name="Line 964"/>
        <xdr:cNvSpPr>
          <a:spLocks/>
        </xdr:cNvSpPr>
      </xdr:nvSpPr>
      <xdr:spPr>
        <a:xfrm>
          <a:off x="704850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115</xdr:row>
      <xdr:rowOff>142875</xdr:rowOff>
    </xdr:from>
    <xdr:ext cx="152400" cy="295275"/>
    <xdr:sp>
      <xdr:nvSpPr>
        <xdr:cNvPr id="785" name="TextBox 965"/>
        <xdr:cNvSpPr txBox="1">
          <a:spLocks noChangeArrowheads="1"/>
        </xdr:cNvSpPr>
      </xdr:nvSpPr>
      <xdr:spPr>
        <a:xfrm>
          <a:off x="876300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117</xdr:row>
      <xdr:rowOff>114300</xdr:rowOff>
    </xdr:from>
    <xdr:to>
      <xdr:col>0</xdr:col>
      <xdr:colOff>1285875</xdr:colOff>
      <xdr:row>118</xdr:row>
      <xdr:rowOff>104775</xdr:rowOff>
    </xdr:to>
    <xdr:sp>
      <xdr:nvSpPr>
        <xdr:cNvPr id="786" name="TextBox 966"/>
        <xdr:cNvSpPr txBox="1">
          <a:spLocks noChangeArrowheads="1"/>
        </xdr:cNvSpPr>
      </xdr:nvSpPr>
      <xdr:spPr>
        <a:xfrm>
          <a:off x="714375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117</xdr:row>
      <xdr:rowOff>47625</xdr:rowOff>
    </xdr:from>
    <xdr:to>
      <xdr:col>2</xdr:col>
      <xdr:colOff>228600</xdr:colOff>
      <xdr:row>117</xdr:row>
      <xdr:rowOff>47625</xdr:rowOff>
    </xdr:to>
    <xdr:sp>
      <xdr:nvSpPr>
        <xdr:cNvPr id="787" name="Line 967"/>
        <xdr:cNvSpPr>
          <a:spLocks/>
        </xdr:cNvSpPr>
      </xdr:nvSpPr>
      <xdr:spPr>
        <a:xfrm>
          <a:off x="1266825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115</xdr:row>
      <xdr:rowOff>142875</xdr:rowOff>
    </xdr:from>
    <xdr:ext cx="152400" cy="295275"/>
    <xdr:sp>
      <xdr:nvSpPr>
        <xdr:cNvPr id="788" name="TextBox 968"/>
        <xdr:cNvSpPr txBox="1">
          <a:spLocks noChangeArrowheads="1"/>
        </xdr:cNvSpPr>
      </xdr:nvSpPr>
      <xdr:spPr>
        <a:xfrm>
          <a:off x="1438275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117</xdr:row>
      <xdr:rowOff>114300</xdr:rowOff>
    </xdr:from>
    <xdr:to>
      <xdr:col>2</xdr:col>
      <xdr:colOff>314325</xdr:colOff>
      <xdr:row>118</xdr:row>
      <xdr:rowOff>104775</xdr:rowOff>
    </xdr:to>
    <xdr:sp>
      <xdr:nvSpPr>
        <xdr:cNvPr id="789" name="TextBox 969"/>
        <xdr:cNvSpPr txBox="1">
          <a:spLocks noChangeArrowheads="1"/>
        </xdr:cNvSpPr>
      </xdr:nvSpPr>
      <xdr:spPr>
        <a:xfrm>
          <a:off x="1276350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117</xdr:row>
      <xdr:rowOff>47625</xdr:rowOff>
    </xdr:from>
    <xdr:to>
      <xdr:col>3</xdr:col>
      <xdr:colOff>0</xdr:colOff>
      <xdr:row>117</xdr:row>
      <xdr:rowOff>47625</xdr:rowOff>
    </xdr:to>
    <xdr:sp>
      <xdr:nvSpPr>
        <xdr:cNvPr id="790" name="Line 970"/>
        <xdr:cNvSpPr>
          <a:spLocks/>
        </xdr:cNvSpPr>
      </xdr:nvSpPr>
      <xdr:spPr>
        <a:xfrm>
          <a:off x="1800225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115</xdr:row>
      <xdr:rowOff>142875</xdr:rowOff>
    </xdr:from>
    <xdr:ext cx="152400" cy="295275"/>
    <xdr:sp>
      <xdr:nvSpPr>
        <xdr:cNvPr id="791" name="TextBox 971"/>
        <xdr:cNvSpPr txBox="1">
          <a:spLocks noChangeArrowheads="1"/>
        </xdr:cNvSpPr>
      </xdr:nvSpPr>
      <xdr:spPr>
        <a:xfrm>
          <a:off x="1971675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117</xdr:row>
      <xdr:rowOff>114300</xdr:rowOff>
    </xdr:from>
    <xdr:to>
      <xdr:col>3</xdr:col>
      <xdr:colOff>85725</xdr:colOff>
      <xdr:row>118</xdr:row>
      <xdr:rowOff>104775</xdr:rowOff>
    </xdr:to>
    <xdr:sp>
      <xdr:nvSpPr>
        <xdr:cNvPr id="792" name="TextBox 972"/>
        <xdr:cNvSpPr txBox="1">
          <a:spLocks noChangeArrowheads="1"/>
        </xdr:cNvSpPr>
      </xdr:nvSpPr>
      <xdr:spPr>
        <a:xfrm>
          <a:off x="1809750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117</xdr:row>
      <xdr:rowOff>47625</xdr:rowOff>
    </xdr:from>
    <xdr:to>
      <xdr:col>3</xdr:col>
      <xdr:colOff>561975</xdr:colOff>
      <xdr:row>117</xdr:row>
      <xdr:rowOff>47625</xdr:rowOff>
    </xdr:to>
    <xdr:sp>
      <xdr:nvSpPr>
        <xdr:cNvPr id="793" name="Line 973"/>
        <xdr:cNvSpPr>
          <a:spLocks/>
        </xdr:cNvSpPr>
      </xdr:nvSpPr>
      <xdr:spPr>
        <a:xfrm>
          <a:off x="2362200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115</xdr:row>
      <xdr:rowOff>142875</xdr:rowOff>
    </xdr:from>
    <xdr:ext cx="152400" cy="295275"/>
    <xdr:sp>
      <xdr:nvSpPr>
        <xdr:cNvPr id="794" name="TextBox 974"/>
        <xdr:cNvSpPr txBox="1">
          <a:spLocks noChangeArrowheads="1"/>
        </xdr:cNvSpPr>
      </xdr:nvSpPr>
      <xdr:spPr>
        <a:xfrm>
          <a:off x="2533650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117</xdr:row>
      <xdr:rowOff>114300</xdr:rowOff>
    </xdr:from>
    <xdr:to>
      <xdr:col>3</xdr:col>
      <xdr:colOff>647700</xdr:colOff>
      <xdr:row>118</xdr:row>
      <xdr:rowOff>104775</xdr:rowOff>
    </xdr:to>
    <xdr:sp>
      <xdr:nvSpPr>
        <xdr:cNvPr id="795" name="TextBox 975"/>
        <xdr:cNvSpPr txBox="1">
          <a:spLocks noChangeArrowheads="1"/>
        </xdr:cNvSpPr>
      </xdr:nvSpPr>
      <xdr:spPr>
        <a:xfrm>
          <a:off x="2371725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117</xdr:row>
      <xdr:rowOff>47625</xdr:rowOff>
    </xdr:from>
    <xdr:to>
      <xdr:col>5</xdr:col>
      <xdr:colOff>638175</xdr:colOff>
      <xdr:row>117</xdr:row>
      <xdr:rowOff>47625</xdr:rowOff>
    </xdr:to>
    <xdr:sp>
      <xdr:nvSpPr>
        <xdr:cNvPr id="796" name="Line 976"/>
        <xdr:cNvSpPr>
          <a:spLocks/>
        </xdr:cNvSpPr>
      </xdr:nvSpPr>
      <xdr:spPr>
        <a:xfrm>
          <a:off x="3429000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115</xdr:row>
      <xdr:rowOff>142875</xdr:rowOff>
    </xdr:from>
    <xdr:ext cx="152400" cy="295275"/>
    <xdr:sp>
      <xdr:nvSpPr>
        <xdr:cNvPr id="797" name="TextBox 977"/>
        <xdr:cNvSpPr txBox="1">
          <a:spLocks noChangeArrowheads="1"/>
        </xdr:cNvSpPr>
      </xdr:nvSpPr>
      <xdr:spPr>
        <a:xfrm>
          <a:off x="3600450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117</xdr:row>
      <xdr:rowOff>114300</xdr:rowOff>
    </xdr:from>
    <xdr:to>
      <xdr:col>5</xdr:col>
      <xdr:colOff>723900</xdr:colOff>
      <xdr:row>118</xdr:row>
      <xdr:rowOff>104775</xdr:rowOff>
    </xdr:to>
    <xdr:sp>
      <xdr:nvSpPr>
        <xdr:cNvPr id="798" name="TextBox 978"/>
        <xdr:cNvSpPr txBox="1">
          <a:spLocks noChangeArrowheads="1"/>
        </xdr:cNvSpPr>
      </xdr:nvSpPr>
      <xdr:spPr>
        <a:xfrm>
          <a:off x="3438525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117</xdr:row>
      <xdr:rowOff>47625</xdr:rowOff>
    </xdr:from>
    <xdr:to>
      <xdr:col>5</xdr:col>
      <xdr:colOff>1200150</xdr:colOff>
      <xdr:row>117</xdr:row>
      <xdr:rowOff>47625</xdr:rowOff>
    </xdr:to>
    <xdr:sp>
      <xdr:nvSpPr>
        <xdr:cNvPr id="799" name="Line 979"/>
        <xdr:cNvSpPr>
          <a:spLocks/>
        </xdr:cNvSpPr>
      </xdr:nvSpPr>
      <xdr:spPr>
        <a:xfrm>
          <a:off x="3990975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115</xdr:row>
      <xdr:rowOff>142875</xdr:rowOff>
    </xdr:from>
    <xdr:ext cx="152400" cy="295275"/>
    <xdr:sp>
      <xdr:nvSpPr>
        <xdr:cNvPr id="800" name="TextBox 980"/>
        <xdr:cNvSpPr txBox="1">
          <a:spLocks noChangeArrowheads="1"/>
        </xdr:cNvSpPr>
      </xdr:nvSpPr>
      <xdr:spPr>
        <a:xfrm>
          <a:off x="4162425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117</xdr:row>
      <xdr:rowOff>114300</xdr:rowOff>
    </xdr:from>
    <xdr:to>
      <xdr:col>5</xdr:col>
      <xdr:colOff>1285875</xdr:colOff>
      <xdr:row>118</xdr:row>
      <xdr:rowOff>104775</xdr:rowOff>
    </xdr:to>
    <xdr:sp>
      <xdr:nvSpPr>
        <xdr:cNvPr id="801" name="TextBox 981"/>
        <xdr:cNvSpPr txBox="1">
          <a:spLocks noChangeArrowheads="1"/>
        </xdr:cNvSpPr>
      </xdr:nvSpPr>
      <xdr:spPr>
        <a:xfrm>
          <a:off x="4000500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117</xdr:row>
      <xdr:rowOff>47625</xdr:rowOff>
    </xdr:from>
    <xdr:to>
      <xdr:col>7</xdr:col>
      <xdr:colOff>228600</xdr:colOff>
      <xdr:row>117</xdr:row>
      <xdr:rowOff>47625</xdr:rowOff>
    </xdr:to>
    <xdr:sp>
      <xdr:nvSpPr>
        <xdr:cNvPr id="802" name="Line 982"/>
        <xdr:cNvSpPr>
          <a:spLocks/>
        </xdr:cNvSpPr>
      </xdr:nvSpPr>
      <xdr:spPr>
        <a:xfrm>
          <a:off x="4552950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115</xdr:row>
      <xdr:rowOff>142875</xdr:rowOff>
    </xdr:from>
    <xdr:ext cx="152400" cy="295275"/>
    <xdr:sp>
      <xdr:nvSpPr>
        <xdr:cNvPr id="803" name="TextBox 983"/>
        <xdr:cNvSpPr txBox="1">
          <a:spLocks noChangeArrowheads="1"/>
        </xdr:cNvSpPr>
      </xdr:nvSpPr>
      <xdr:spPr>
        <a:xfrm>
          <a:off x="4724400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117</xdr:row>
      <xdr:rowOff>114300</xdr:rowOff>
    </xdr:from>
    <xdr:to>
      <xdr:col>7</xdr:col>
      <xdr:colOff>314325</xdr:colOff>
      <xdr:row>118</xdr:row>
      <xdr:rowOff>104775</xdr:rowOff>
    </xdr:to>
    <xdr:sp>
      <xdr:nvSpPr>
        <xdr:cNvPr id="804" name="TextBox 984"/>
        <xdr:cNvSpPr txBox="1">
          <a:spLocks noChangeArrowheads="1"/>
        </xdr:cNvSpPr>
      </xdr:nvSpPr>
      <xdr:spPr>
        <a:xfrm>
          <a:off x="4562475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117</xdr:row>
      <xdr:rowOff>47625</xdr:rowOff>
    </xdr:from>
    <xdr:to>
      <xdr:col>8</xdr:col>
      <xdr:colOff>0</xdr:colOff>
      <xdr:row>117</xdr:row>
      <xdr:rowOff>47625</xdr:rowOff>
    </xdr:to>
    <xdr:sp>
      <xdr:nvSpPr>
        <xdr:cNvPr id="805" name="Line 985"/>
        <xdr:cNvSpPr>
          <a:spLocks/>
        </xdr:cNvSpPr>
      </xdr:nvSpPr>
      <xdr:spPr>
        <a:xfrm>
          <a:off x="5086350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115</xdr:row>
      <xdr:rowOff>142875</xdr:rowOff>
    </xdr:from>
    <xdr:ext cx="152400" cy="295275"/>
    <xdr:sp>
      <xdr:nvSpPr>
        <xdr:cNvPr id="806" name="TextBox 986"/>
        <xdr:cNvSpPr txBox="1">
          <a:spLocks noChangeArrowheads="1"/>
        </xdr:cNvSpPr>
      </xdr:nvSpPr>
      <xdr:spPr>
        <a:xfrm>
          <a:off x="5257800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117</xdr:row>
      <xdr:rowOff>114300</xdr:rowOff>
    </xdr:from>
    <xdr:to>
      <xdr:col>8</xdr:col>
      <xdr:colOff>85725</xdr:colOff>
      <xdr:row>118</xdr:row>
      <xdr:rowOff>104775</xdr:rowOff>
    </xdr:to>
    <xdr:sp>
      <xdr:nvSpPr>
        <xdr:cNvPr id="807" name="TextBox 987"/>
        <xdr:cNvSpPr txBox="1">
          <a:spLocks noChangeArrowheads="1"/>
        </xdr:cNvSpPr>
      </xdr:nvSpPr>
      <xdr:spPr>
        <a:xfrm>
          <a:off x="5095875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117</xdr:row>
      <xdr:rowOff>47625</xdr:rowOff>
    </xdr:from>
    <xdr:to>
      <xdr:col>8</xdr:col>
      <xdr:colOff>561975</xdr:colOff>
      <xdr:row>117</xdr:row>
      <xdr:rowOff>47625</xdr:rowOff>
    </xdr:to>
    <xdr:sp>
      <xdr:nvSpPr>
        <xdr:cNvPr id="808" name="Line 988"/>
        <xdr:cNvSpPr>
          <a:spLocks/>
        </xdr:cNvSpPr>
      </xdr:nvSpPr>
      <xdr:spPr>
        <a:xfrm>
          <a:off x="5648325" y="1845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115</xdr:row>
      <xdr:rowOff>142875</xdr:rowOff>
    </xdr:from>
    <xdr:ext cx="152400" cy="295275"/>
    <xdr:sp>
      <xdr:nvSpPr>
        <xdr:cNvPr id="809" name="TextBox 989"/>
        <xdr:cNvSpPr txBox="1">
          <a:spLocks noChangeArrowheads="1"/>
        </xdr:cNvSpPr>
      </xdr:nvSpPr>
      <xdr:spPr>
        <a:xfrm>
          <a:off x="5819775" y="18230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117</xdr:row>
      <xdr:rowOff>114300</xdr:rowOff>
    </xdr:from>
    <xdr:to>
      <xdr:col>8</xdr:col>
      <xdr:colOff>647700</xdr:colOff>
      <xdr:row>118</xdr:row>
      <xdr:rowOff>104775</xdr:rowOff>
    </xdr:to>
    <xdr:sp>
      <xdr:nvSpPr>
        <xdr:cNvPr id="810" name="TextBox 990"/>
        <xdr:cNvSpPr txBox="1">
          <a:spLocks noChangeArrowheads="1"/>
        </xdr:cNvSpPr>
      </xdr:nvSpPr>
      <xdr:spPr>
        <a:xfrm>
          <a:off x="5657850" y="18526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161925</xdr:rowOff>
    </xdr:from>
    <xdr:to>
      <xdr:col>3</xdr:col>
      <xdr:colOff>571500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</xdr:row>
      <xdr:rowOff>152400</xdr:rowOff>
    </xdr:from>
    <xdr:to>
      <xdr:col>0</xdr:col>
      <xdr:colOff>752475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504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</xdr:row>
      <xdr:rowOff>161925</xdr:rowOff>
    </xdr:from>
    <xdr:to>
      <xdr:col>2</xdr:col>
      <xdr:colOff>561975</xdr:colOff>
      <xdr:row>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09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</xdr:row>
      <xdr:rowOff>66675</xdr:rowOff>
    </xdr:from>
    <xdr:ext cx="152400" cy="304800"/>
    <xdr:sp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</xdr:row>
      <xdr:rowOff>161925</xdr:rowOff>
    </xdr:from>
    <xdr:to>
      <xdr:col>3</xdr:col>
      <xdr:colOff>676275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2002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571500</xdr:colOff>
      <xdr:row>20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752475</xdr:colOff>
      <xdr:row>20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2</xdr:col>
      <xdr:colOff>561975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80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</xdr:row>
      <xdr:rowOff>66675</xdr:rowOff>
    </xdr:from>
    <xdr:ext cx="152400" cy="304800"/>
    <xdr:sp>
      <xdr:nvSpPr>
        <xdr:cNvPr id="9" name="TextBox 9"/>
        <xdr:cNvSpPr txBox="1">
          <a:spLocks noChangeArrowheads="1"/>
        </xdr:cNvSpPr>
      </xdr:nvSpPr>
      <xdr:spPr>
        <a:xfrm>
          <a:off x="24384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</xdr:row>
      <xdr:rowOff>161925</xdr:rowOff>
    </xdr:from>
    <xdr:to>
      <xdr:col>3</xdr:col>
      <xdr:colOff>676275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2002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161925</xdr:rowOff>
    </xdr:from>
    <xdr:to>
      <xdr:col>3</xdr:col>
      <xdr:colOff>571500</xdr:colOff>
      <xdr:row>31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479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0</xdr:col>
      <xdr:colOff>752475</xdr:colOff>
      <xdr:row>31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</xdr:col>
      <xdr:colOff>561975</xdr:colOff>
      <xdr:row>30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809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29</xdr:row>
      <xdr:rowOff>66675</xdr:rowOff>
    </xdr:from>
    <xdr:ext cx="152400" cy="304800"/>
    <xdr:sp>
      <xdr:nvSpPr>
        <xdr:cNvPr id="14" name="TextBox 14"/>
        <xdr:cNvSpPr txBox="1">
          <a:spLocks noChangeArrowheads="1"/>
        </xdr:cNvSpPr>
      </xdr:nvSpPr>
      <xdr:spPr>
        <a:xfrm>
          <a:off x="24384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</xdr:row>
      <xdr:rowOff>161925</xdr:rowOff>
    </xdr:from>
    <xdr:to>
      <xdr:col>3</xdr:col>
      <xdr:colOff>676275</xdr:colOff>
      <xdr:row>30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002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3</xdr:col>
      <xdr:colOff>571500</xdr:colOff>
      <xdr:row>42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479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0</xdr:col>
      <xdr:colOff>752475</xdr:colOff>
      <xdr:row>42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2</xdr:col>
      <xdr:colOff>561975</xdr:colOff>
      <xdr:row>41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809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76200</xdr:rowOff>
    </xdr:from>
    <xdr:ext cx="152400" cy="295275"/>
    <xdr:sp>
      <xdr:nvSpPr>
        <xdr:cNvPr id="19" name="TextBox 19"/>
        <xdr:cNvSpPr txBox="1">
          <a:spLocks noChangeArrowheads="1"/>
        </xdr:cNvSpPr>
      </xdr:nvSpPr>
      <xdr:spPr>
        <a:xfrm>
          <a:off x="24384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</xdr:row>
      <xdr:rowOff>161925</xdr:rowOff>
    </xdr:from>
    <xdr:to>
      <xdr:col>3</xdr:col>
      <xdr:colOff>676275</xdr:colOff>
      <xdr:row>41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2002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161925</xdr:rowOff>
    </xdr:from>
    <xdr:to>
      <xdr:col>8</xdr:col>
      <xdr:colOff>571500</xdr:colOff>
      <xdr:row>42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007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5</xdr:col>
      <xdr:colOff>752475</xdr:colOff>
      <xdr:row>42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337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7</xdr:col>
      <xdr:colOff>561975</xdr:colOff>
      <xdr:row>41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337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</xdr:row>
      <xdr:rowOff>76200</xdr:rowOff>
    </xdr:from>
    <xdr:ext cx="152400" cy="295275"/>
    <xdr:sp>
      <xdr:nvSpPr>
        <xdr:cNvPr id="24" name="TextBox 24"/>
        <xdr:cNvSpPr txBox="1">
          <a:spLocks noChangeArrowheads="1"/>
        </xdr:cNvSpPr>
      </xdr:nvSpPr>
      <xdr:spPr>
        <a:xfrm>
          <a:off x="57912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</xdr:row>
      <xdr:rowOff>161925</xdr:rowOff>
    </xdr:from>
    <xdr:to>
      <xdr:col>8</xdr:col>
      <xdr:colOff>676275</xdr:colOff>
      <xdr:row>41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55530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161925</xdr:rowOff>
    </xdr:from>
    <xdr:to>
      <xdr:col>8</xdr:col>
      <xdr:colOff>571500</xdr:colOff>
      <xdr:row>31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007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5</xdr:col>
      <xdr:colOff>752475</xdr:colOff>
      <xdr:row>31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7</xdr:col>
      <xdr:colOff>561975</xdr:colOff>
      <xdr:row>30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337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29</xdr:row>
      <xdr:rowOff>66675</xdr:rowOff>
    </xdr:from>
    <xdr:ext cx="152400" cy="304800"/>
    <xdr:sp>
      <xdr:nvSpPr>
        <xdr:cNvPr id="29" name="TextBox 29"/>
        <xdr:cNvSpPr txBox="1">
          <a:spLocks noChangeArrowheads="1"/>
        </xdr:cNvSpPr>
      </xdr:nvSpPr>
      <xdr:spPr>
        <a:xfrm>
          <a:off x="57912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</xdr:row>
      <xdr:rowOff>161925</xdr:rowOff>
    </xdr:from>
    <xdr:to>
      <xdr:col>8</xdr:col>
      <xdr:colOff>676275</xdr:colOff>
      <xdr:row>30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55530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571500</xdr:colOff>
      <xdr:row>20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007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5</xdr:col>
      <xdr:colOff>752475</xdr:colOff>
      <xdr:row>20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337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7</xdr:col>
      <xdr:colOff>561975</xdr:colOff>
      <xdr:row>19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35337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</xdr:row>
      <xdr:rowOff>66675</xdr:rowOff>
    </xdr:from>
    <xdr:ext cx="152400" cy="304800"/>
    <xdr:sp>
      <xdr:nvSpPr>
        <xdr:cNvPr id="34" name="TextBox 34"/>
        <xdr:cNvSpPr txBox="1">
          <a:spLocks noChangeArrowheads="1"/>
        </xdr:cNvSpPr>
      </xdr:nvSpPr>
      <xdr:spPr>
        <a:xfrm>
          <a:off x="57912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</xdr:row>
      <xdr:rowOff>161925</xdr:rowOff>
    </xdr:from>
    <xdr:to>
      <xdr:col>8</xdr:col>
      <xdr:colOff>676275</xdr:colOff>
      <xdr:row>19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5530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8</xdr:col>
      <xdr:colOff>571500</xdr:colOff>
      <xdr:row>9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007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5</xdr:col>
      <xdr:colOff>752475</xdr:colOff>
      <xdr:row>9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33775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7</xdr:col>
      <xdr:colOff>561975</xdr:colOff>
      <xdr:row>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35337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</xdr:row>
      <xdr:rowOff>66675</xdr:rowOff>
    </xdr:from>
    <xdr:ext cx="152400" cy="304800"/>
    <xdr:sp>
      <xdr:nvSpPr>
        <xdr:cNvPr id="39" name="TextBox 39"/>
        <xdr:cNvSpPr txBox="1">
          <a:spLocks noChangeArrowheads="1"/>
        </xdr:cNvSpPr>
      </xdr:nvSpPr>
      <xdr:spPr>
        <a:xfrm>
          <a:off x="57912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</xdr:row>
      <xdr:rowOff>161925</xdr:rowOff>
    </xdr:from>
    <xdr:to>
      <xdr:col>8</xdr:col>
      <xdr:colOff>676275</xdr:colOff>
      <xdr:row>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55530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161925</xdr:rowOff>
    </xdr:from>
    <xdr:to>
      <xdr:col>3</xdr:col>
      <xdr:colOff>571500</xdr:colOff>
      <xdr:row>53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479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0</xdr:col>
      <xdr:colOff>752475</xdr:colOff>
      <xdr:row>53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09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2</xdr:col>
      <xdr:colOff>561975</xdr:colOff>
      <xdr:row>52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809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51</xdr:row>
      <xdr:rowOff>66675</xdr:rowOff>
    </xdr:from>
    <xdr:ext cx="152400" cy="304800"/>
    <xdr:sp>
      <xdr:nvSpPr>
        <xdr:cNvPr id="44" name="TextBox 44"/>
        <xdr:cNvSpPr txBox="1">
          <a:spLocks noChangeArrowheads="1"/>
        </xdr:cNvSpPr>
      </xdr:nvSpPr>
      <xdr:spPr>
        <a:xfrm>
          <a:off x="24384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52</xdr:row>
      <xdr:rowOff>161925</xdr:rowOff>
    </xdr:from>
    <xdr:to>
      <xdr:col>3</xdr:col>
      <xdr:colOff>676275</xdr:colOff>
      <xdr:row>52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22002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161925</xdr:rowOff>
    </xdr:from>
    <xdr:to>
      <xdr:col>8</xdr:col>
      <xdr:colOff>571500</xdr:colOff>
      <xdr:row>53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007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5</xdr:col>
      <xdr:colOff>752475</xdr:colOff>
      <xdr:row>53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337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7</xdr:col>
      <xdr:colOff>561975</xdr:colOff>
      <xdr:row>52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35337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51</xdr:row>
      <xdr:rowOff>66675</xdr:rowOff>
    </xdr:from>
    <xdr:ext cx="152400" cy="304800"/>
    <xdr:sp>
      <xdr:nvSpPr>
        <xdr:cNvPr id="49" name="TextBox 49"/>
        <xdr:cNvSpPr txBox="1">
          <a:spLocks noChangeArrowheads="1"/>
        </xdr:cNvSpPr>
      </xdr:nvSpPr>
      <xdr:spPr>
        <a:xfrm>
          <a:off x="57912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52</xdr:row>
      <xdr:rowOff>161925</xdr:rowOff>
    </xdr:from>
    <xdr:to>
      <xdr:col>8</xdr:col>
      <xdr:colOff>676275</xdr:colOff>
      <xdr:row>52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55530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571500</xdr:colOff>
      <xdr:row>64</xdr:row>
      <xdr:rowOff>152400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2479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0</xdr:col>
      <xdr:colOff>752475</xdr:colOff>
      <xdr:row>64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809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2</xdr:col>
      <xdr:colOff>561975</xdr:colOff>
      <xdr:row>63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809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62</xdr:row>
      <xdr:rowOff>66675</xdr:rowOff>
    </xdr:from>
    <xdr:ext cx="152400" cy="304800"/>
    <xdr:sp>
      <xdr:nvSpPr>
        <xdr:cNvPr id="54" name="TextBox 54"/>
        <xdr:cNvSpPr txBox="1">
          <a:spLocks noChangeArrowheads="1"/>
        </xdr:cNvSpPr>
      </xdr:nvSpPr>
      <xdr:spPr>
        <a:xfrm>
          <a:off x="24384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63</xdr:row>
      <xdr:rowOff>161925</xdr:rowOff>
    </xdr:from>
    <xdr:to>
      <xdr:col>3</xdr:col>
      <xdr:colOff>676275</xdr:colOff>
      <xdr:row>63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22002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65</xdr:row>
      <xdr:rowOff>0</xdr:rowOff>
    </xdr:from>
    <xdr:ext cx="152400" cy="295275"/>
    <xdr:sp>
      <xdr:nvSpPr>
        <xdr:cNvPr id="56" name="TextBox 56"/>
        <xdr:cNvSpPr txBox="1">
          <a:spLocks noChangeArrowheads="1"/>
        </xdr:cNvSpPr>
      </xdr:nvSpPr>
      <xdr:spPr>
        <a:xfrm>
          <a:off x="24384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7" name="TextBox 57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8" name="TextBox 58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161925</xdr:rowOff>
    </xdr:from>
    <xdr:to>
      <xdr:col>8</xdr:col>
      <xdr:colOff>571500</xdr:colOff>
      <xdr:row>64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007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5</xdr:col>
      <xdr:colOff>752475</xdr:colOff>
      <xdr:row>64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337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7</xdr:col>
      <xdr:colOff>561975</xdr:colOff>
      <xdr:row>63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35337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62</xdr:row>
      <xdr:rowOff>66675</xdr:rowOff>
    </xdr:from>
    <xdr:ext cx="152400" cy="304800"/>
    <xdr:sp>
      <xdr:nvSpPr>
        <xdr:cNvPr id="62" name="TextBox 62"/>
        <xdr:cNvSpPr txBox="1">
          <a:spLocks noChangeArrowheads="1"/>
        </xdr:cNvSpPr>
      </xdr:nvSpPr>
      <xdr:spPr>
        <a:xfrm>
          <a:off x="57912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63</xdr:row>
      <xdr:rowOff>161925</xdr:rowOff>
    </xdr:from>
    <xdr:to>
      <xdr:col>8</xdr:col>
      <xdr:colOff>676275</xdr:colOff>
      <xdr:row>63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530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64" name="TextBox 64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67" name="Line 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71" name="Line 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68" name="Line 1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78" name="Line 1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80" name="Line 1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87" name="Line 1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09" name="Line 2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28" name="Line 3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347" name="Line 3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348" name="Line 3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55" name="Line 355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56" name="Line 356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142875</xdr:colOff>
      <xdr:row>5</xdr:row>
      <xdr:rowOff>47625</xdr:rowOff>
    </xdr:from>
    <xdr:to>
      <xdr:col>0</xdr:col>
      <xdr:colOff>638175</xdr:colOff>
      <xdr:row>5</xdr:row>
      <xdr:rowOff>47625</xdr:rowOff>
    </xdr:to>
    <xdr:sp>
      <xdr:nvSpPr>
        <xdr:cNvPr id="362" name="Line 362"/>
        <xdr:cNvSpPr>
          <a:spLocks/>
        </xdr:cNvSpPr>
      </xdr:nvSpPr>
      <xdr:spPr>
        <a:xfrm>
          <a:off x="1428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142875</xdr:rowOff>
    </xdr:from>
    <xdr:ext cx="152400" cy="295275"/>
    <xdr:sp>
      <xdr:nvSpPr>
        <xdr:cNvPr id="363" name="TextBox 363"/>
        <xdr:cNvSpPr txBox="1">
          <a:spLocks noChangeArrowheads="1"/>
        </xdr:cNvSpPr>
      </xdr:nvSpPr>
      <xdr:spPr>
        <a:xfrm>
          <a:off x="3143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</xdr:row>
      <xdr:rowOff>114300</xdr:rowOff>
    </xdr:from>
    <xdr:to>
      <xdr:col>0</xdr:col>
      <xdr:colOff>723900</xdr:colOff>
      <xdr:row>6</xdr:row>
      <xdr:rowOff>104775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24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</xdr:row>
      <xdr:rowOff>0</xdr:rowOff>
    </xdr:from>
    <xdr:ext cx="95250" cy="295275"/>
    <xdr:sp>
      <xdr:nvSpPr>
        <xdr:cNvPr id="365" name="TextBox 365"/>
        <xdr:cNvSpPr txBox="1">
          <a:spLocks noChangeArrowheads="1"/>
        </xdr:cNvSpPr>
      </xdr:nvSpPr>
      <xdr:spPr>
        <a:xfrm>
          <a:off x="3810000" y="771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</xdr:row>
      <xdr:rowOff>47625</xdr:rowOff>
    </xdr:from>
    <xdr:to>
      <xdr:col>0</xdr:col>
      <xdr:colOff>1200150</xdr:colOff>
      <xdr:row>5</xdr:row>
      <xdr:rowOff>47625</xdr:rowOff>
    </xdr:to>
    <xdr:sp>
      <xdr:nvSpPr>
        <xdr:cNvPr id="366" name="Line 366"/>
        <xdr:cNvSpPr>
          <a:spLocks/>
        </xdr:cNvSpPr>
      </xdr:nvSpPr>
      <xdr:spPr>
        <a:xfrm>
          <a:off x="7048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142875</xdr:rowOff>
    </xdr:from>
    <xdr:ext cx="152400" cy="295275"/>
    <xdr:sp>
      <xdr:nvSpPr>
        <xdr:cNvPr id="367" name="TextBox 367"/>
        <xdr:cNvSpPr txBox="1">
          <a:spLocks noChangeArrowheads="1"/>
        </xdr:cNvSpPr>
      </xdr:nvSpPr>
      <xdr:spPr>
        <a:xfrm>
          <a:off x="8763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</xdr:row>
      <xdr:rowOff>114300</xdr:rowOff>
    </xdr:from>
    <xdr:to>
      <xdr:col>0</xdr:col>
      <xdr:colOff>1285875</xdr:colOff>
      <xdr:row>6</xdr:row>
      <xdr:rowOff>104775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143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</xdr:row>
      <xdr:rowOff>47625</xdr:rowOff>
    </xdr:from>
    <xdr:to>
      <xdr:col>2</xdr:col>
      <xdr:colOff>228600</xdr:colOff>
      <xdr:row>5</xdr:row>
      <xdr:rowOff>47625</xdr:rowOff>
    </xdr:to>
    <xdr:sp>
      <xdr:nvSpPr>
        <xdr:cNvPr id="369" name="Line 369"/>
        <xdr:cNvSpPr>
          <a:spLocks/>
        </xdr:cNvSpPr>
      </xdr:nvSpPr>
      <xdr:spPr>
        <a:xfrm>
          <a:off x="12668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</xdr:row>
      <xdr:rowOff>142875</xdr:rowOff>
    </xdr:from>
    <xdr:ext cx="152400" cy="295275"/>
    <xdr:sp>
      <xdr:nvSpPr>
        <xdr:cNvPr id="370" name="TextBox 370"/>
        <xdr:cNvSpPr txBox="1">
          <a:spLocks noChangeArrowheads="1"/>
        </xdr:cNvSpPr>
      </xdr:nvSpPr>
      <xdr:spPr>
        <a:xfrm>
          <a:off x="14478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</xdr:row>
      <xdr:rowOff>114300</xdr:rowOff>
    </xdr:from>
    <xdr:to>
      <xdr:col>2</xdr:col>
      <xdr:colOff>314325</xdr:colOff>
      <xdr:row>6</xdr:row>
      <xdr:rowOff>104775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2763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</xdr:row>
      <xdr:rowOff>47625</xdr:rowOff>
    </xdr:from>
    <xdr:to>
      <xdr:col>3</xdr:col>
      <xdr:colOff>0</xdr:colOff>
      <xdr:row>5</xdr:row>
      <xdr:rowOff>47625</xdr:rowOff>
    </xdr:to>
    <xdr:sp>
      <xdr:nvSpPr>
        <xdr:cNvPr id="372" name="Line 372"/>
        <xdr:cNvSpPr>
          <a:spLocks/>
        </xdr:cNvSpPr>
      </xdr:nvSpPr>
      <xdr:spPr>
        <a:xfrm>
          <a:off x="17526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</xdr:row>
      <xdr:rowOff>142875</xdr:rowOff>
    </xdr:from>
    <xdr:ext cx="152400" cy="295275"/>
    <xdr:sp>
      <xdr:nvSpPr>
        <xdr:cNvPr id="373" name="TextBox 373"/>
        <xdr:cNvSpPr txBox="1">
          <a:spLocks noChangeArrowheads="1"/>
        </xdr:cNvSpPr>
      </xdr:nvSpPr>
      <xdr:spPr>
        <a:xfrm>
          <a:off x="19335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</xdr:row>
      <xdr:rowOff>114300</xdr:rowOff>
    </xdr:from>
    <xdr:to>
      <xdr:col>3</xdr:col>
      <xdr:colOff>85725</xdr:colOff>
      <xdr:row>6</xdr:row>
      <xdr:rowOff>104775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7621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561975</xdr:colOff>
      <xdr:row>5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23145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</xdr:row>
      <xdr:rowOff>142875</xdr:rowOff>
    </xdr:from>
    <xdr:ext cx="152400" cy="295275"/>
    <xdr:sp>
      <xdr:nvSpPr>
        <xdr:cNvPr id="376" name="TextBox 376"/>
        <xdr:cNvSpPr txBox="1">
          <a:spLocks noChangeArrowheads="1"/>
        </xdr:cNvSpPr>
      </xdr:nvSpPr>
      <xdr:spPr>
        <a:xfrm>
          <a:off x="24860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</xdr:row>
      <xdr:rowOff>114300</xdr:rowOff>
    </xdr:from>
    <xdr:to>
      <xdr:col>3</xdr:col>
      <xdr:colOff>647700</xdr:colOff>
      <xdr:row>6</xdr:row>
      <xdr:rowOff>104775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3241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</xdr:row>
      <xdr:rowOff>47625</xdr:rowOff>
    </xdr:from>
    <xdr:to>
      <xdr:col>5</xdr:col>
      <xdr:colOff>638175</xdr:colOff>
      <xdr:row>5</xdr:row>
      <xdr:rowOff>47625</xdr:rowOff>
    </xdr:to>
    <xdr:sp>
      <xdr:nvSpPr>
        <xdr:cNvPr id="378" name="Line 378"/>
        <xdr:cNvSpPr>
          <a:spLocks/>
        </xdr:cNvSpPr>
      </xdr:nvSpPr>
      <xdr:spPr>
        <a:xfrm>
          <a:off x="34956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</xdr:row>
      <xdr:rowOff>142875</xdr:rowOff>
    </xdr:from>
    <xdr:ext cx="152400" cy="295275"/>
    <xdr:sp>
      <xdr:nvSpPr>
        <xdr:cNvPr id="379" name="TextBox 379"/>
        <xdr:cNvSpPr txBox="1">
          <a:spLocks noChangeArrowheads="1"/>
        </xdr:cNvSpPr>
      </xdr:nvSpPr>
      <xdr:spPr>
        <a:xfrm>
          <a:off x="36671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</xdr:row>
      <xdr:rowOff>114300</xdr:rowOff>
    </xdr:from>
    <xdr:to>
      <xdr:col>5</xdr:col>
      <xdr:colOff>723900</xdr:colOff>
      <xdr:row>6</xdr:row>
      <xdr:rowOff>104775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5052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5</xdr:col>
      <xdr:colOff>1200150</xdr:colOff>
      <xdr:row>5</xdr:row>
      <xdr:rowOff>47625</xdr:rowOff>
    </xdr:to>
    <xdr:sp>
      <xdr:nvSpPr>
        <xdr:cNvPr id="381" name="Line 381"/>
        <xdr:cNvSpPr>
          <a:spLocks/>
        </xdr:cNvSpPr>
      </xdr:nvSpPr>
      <xdr:spPr>
        <a:xfrm>
          <a:off x="40576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</xdr:row>
      <xdr:rowOff>142875</xdr:rowOff>
    </xdr:from>
    <xdr:ext cx="152400" cy="295275"/>
    <xdr:sp>
      <xdr:nvSpPr>
        <xdr:cNvPr id="382" name="TextBox 382"/>
        <xdr:cNvSpPr txBox="1">
          <a:spLocks noChangeArrowheads="1"/>
        </xdr:cNvSpPr>
      </xdr:nvSpPr>
      <xdr:spPr>
        <a:xfrm>
          <a:off x="42291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</xdr:row>
      <xdr:rowOff>114300</xdr:rowOff>
    </xdr:from>
    <xdr:to>
      <xdr:col>5</xdr:col>
      <xdr:colOff>1285875</xdr:colOff>
      <xdr:row>6</xdr:row>
      <xdr:rowOff>104775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40671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</xdr:row>
      <xdr:rowOff>47625</xdr:rowOff>
    </xdr:from>
    <xdr:to>
      <xdr:col>7</xdr:col>
      <xdr:colOff>228600</xdr:colOff>
      <xdr:row>5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46196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</xdr:row>
      <xdr:rowOff>142875</xdr:rowOff>
    </xdr:from>
    <xdr:ext cx="152400" cy="295275"/>
    <xdr:sp>
      <xdr:nvSpPr>
        <xdr:cNvPr id="385" name="TextBox 385"/>
        <xdr:cNvSpPr txBox="1">
          <a:spLocks noChangeArrowheads="1"/>
        </xdr:cNvSpPr>
      </xdr:nvSpPr>
      <xdr:spPr>
        <a:xfrm>
          <a:off x="48006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</xdr:row>
      <xdr:rowOff>114300</xdr:rowOff>
    </xdr:from>
    <xdr:to>
      <xdr:col>7</xdr:col>
      <xdr:colOff>314325</xdr:colOff>
      <xdr:row>6</xdr:row>
      <xdr:rowOff>104775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46291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387" name="Line 387"/>
        <xdr:cNvSpPr>
          <a:spLocks/>
        </xdr:cNvSpPr>
      </xdr:nvSpPr>
      <xdr:spPr>
        <a:xfrm>
          <a:off x="51054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</xdr:row>
      <xdr:rowOff>142875</xdr:rowOff>
    </xdr:from>
    <xdr:ext cx="152400" cy="295275"/>
    <xdr:sp>
      <xdr:nvSpPr>
        <xdr:cNvPr id="388" name="TextBox 388"/>
        <xdr:cNvSpPr txBox="1">
          <a:spLocks noChangeArrowheads="1"/>
        </xdr:cNvSpPr>
      </xdr:nvSpPr>
      <xdr:spPr>
        <a:xfrm>
          <a:off x="52863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</xdr:row>
      <xdr:rowOff>114300</xdr:rowOff>
    </xdr:from>
    <xdr:to>
      <xdr:col>8</xdr:col>
      <xdr:colOff>85725</xdr:colOff>
      <xdr:row>6</xdr:row>
      <xdr:rowOff>104775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51149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</xdr:row>
      <xdr:rowOff>47625</xdr:rowOff>
    </xdr:from>
    <xdr:to>
      <xdr:col>8</xdr:col>
      <xdr:colOff>561975</xdr:colOff>
      <xdr:row>5</xdr:row>
      <xdr:rowOff>47625</xdr:rowOff>
    </xdr:to>
    <xdr:sp>
      <xdr:nvSpPr>
        <xdr:cNvPr id="390" name="Line 390"/>
        <xdr:cNvSpPr>
          <a:spLocks/>
        </xdr:cNvSpPr>
      </xdr:nvSpPr>
      <xdr:spPr>
        <a:xfrm>
          <a:off x="56673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</xdr:row>
      <xdr:rowOff>142875</xdr:rowOff>
    </xdr:from>
    <xdr:ext cx="152400" cy="295275"/>
    <xdr:sp>
      <xdr:nvSpPr>
        <xdr:cNvPr id="391" name="TextBox 391"/>
        <xdr:cNvSpPr txBox="1">
          <a:spLocks noChangeArrowheads="1"/>
        </xdr:cNvSpPr>
      </xdr:nvSpPr>
      <xdr:spPr>
        <a:xfrm>
          <a:off x="58388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</xdr:row>
      <xdr:rowOff>114300</xdr:rowOff>
    </xdr:from>
    <xdr:to>
      <xdr:col>8</xdr:col>
      <xdr:colOff>647700</xdr:colOff>
      <xdr:row>6</xdr:row>
      <xdr:rowOff>104775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6769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0</xdr:col>
      <xdr:colOff>638175</xdr:colOff>
      <xdr:row>16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1428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</xdr:row>
      <xdr:rowOff>142875</xdr:rowOff>
    </xdr:from>
    <xdr:ext cx="152400" cy="295275"/>
    <xdr:sp>
      <xdr:nvSpPr>
        <xdr:cNvPr id="394" name="TextBox 394"/>
        <xdr:cNvSpPr txBox="1">
          <a:spLocks noChangeArrowheads="1"/>
        </xdr:cNvSpPr>
      </xdr:nvSpPr>
      <xdr:spPr>
        <a:xfrm>
          <a:off x="3143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</xdr:row>
      <xdr:rowOff>114300</xdr:rowOff>
    </xdr:from>
    <xdr:to>
      <xdr:col>0</xdr:col>
      <xdr:colOff>723900</xdr:colOff>
      <xdr:row>17</xdr:row>
      <xdr:rowOff>104775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24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</xdr:row>
      <xdr:rowOff>0</xdr:rowOff>
    </xdr:from>
    <xdr:ext cx="95250" cy="295275"/>
    <xdr:sp>
      <xdr:nvSpPr>
        <xdr:cNvPr id="396" name="TextBox 396"/>
        <xdr:cNvSpPr txBox="1">
          <a:spLocks noChangeArrowheads="1"/>
        </xdr:cNvSpPr>
      </xdr:nvSpPr>
      <xdr:spPr>
        <a:xfrm>
          <a:off x="3810000" y="2466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</xdr:row>
      <xdr:rowOff>47625</xdr:rowOff>
    </xdr:from>
    <xdr:to>
      <xdr:col>0</xdr:col>
      <xdr:colOff>1200150</xdr:colOff>
      <xdr:row>16</xdr:row>
      <xdr:rowOff>47625</xdr:rowOff>
    </xdr:to>
    <xdr:sp>
      <xdr:nvSpPr>
        <xdr:cNvPr id="397" name="Line 397"/>
        <xdr:cNvSpPr>
          <a:spLocks/>
        </xdr:cNvSpPr>
      </xdr:nvSpPr>
      <xdr:spPr>
        <a:xfrm>
          <a:off x="7048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</xdr:row>
      <xdr:rowOff>142875</xdr:rowOff>
    </xdr:from>
    <xdr:ext cx="152400" cy="295275"/>
    <xdr:sp>
      <xdr:nvSpPr>
        <xdr:cNvPr id="398" name="TextBox 398"/>
        <xdr:cNvSpPr txBox="1">
          <a:spLocks noChangeArrowheads="1"/>
        </xdr:cNvSpPr>
      </xdr:nvSpPr>
      <xdr:spPr>
        <a:xfrm>
          <a:off x="8763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</xdr:row>
      <xdr:rowOff>114300</xdr:rowOff>
    </xdr:from>
    <xdr:to>
      <xdr:col>0</xdr:col>
      <xdr:colOff>1285875</xdr:colOff>
      <xdr:row>17</xdr:row>
      <xdr:rowOff>104775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143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</xdr:row>
      <xdr:rowOff>47625</xdr:rowOff>
    </xdr:from>
    <xdr:to>
      <xdr:col>2</xdr:col>
      <xdr:colOff>228600</xdr:colOff>
      <xdr:row>16</xdr:row>
      <xdr:rowOff>47625</xdr:rowOff>
    </xdr:to>
    <xdr:sp>
      <xdr:nvSpPr>
        <xdr:cNvPr id="400" name="Line 400"/>
        <xdr:cNvSpPr>
          <a:spLocks/>
        </xdr:cNvSpPr>
      </xdr:nvSpPr>
      <xdr:spPr>
        <a:xfrm>
          <a:off x="12668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14</xdr:row>
      <xdr:rowOff>142875</xdr:rowOff>
    </xdr:from>
    <xdr:ext cx="152400" cy="295275"/>
    <xdr:sp>
      <xdr:nvSpPr>
        <xdr:cNvPr id="401" name="TextBox 401"/>
        <xdr:cNvSpPr txBox="1">
          <a:spLocks noChangeArrowheads="1"/>
        </xdr:cNvSpPr>
      </xdr:nvSpPr>
      <xdr:spPr>
        <a:xfrm>
          <a:off x="14478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</xdr:row>
      <xdr:rowOff>114300</xdr:rowOff>
    </xdr:from>
    <xdr:to>
      <xdr:col>2</xdr:col>
      <xdr:colOff>314325</xdr:colOff>
      <xdr:row>17</xdr:row>
      <xdr:rowOff>104775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2763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</xdr:row>
      <xdr:rowOff>47625</xdr:rowOff>
    </xdr:from>
    <xdr:to>
      <xdr:col>3</xdr:col>
      <xdr:colOff>0</xdr:colOff>
      <xdr:row>16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17526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14</xdr:row>
      <xdr:rowOff>142875</xdr:rowOff>
    </xdr:from>
    <xdr:ext cx="152400" cy="295275"/>
    <xdr:sp>
      <xdr:nvSpPr>
        <xdr:cNvPr id="404" name="TextBox 404"/>
        <xdr:cNvSpPr txBox="1">
          <a:spLocks noChangeArrowheads="1"/>
        </xdr:cNvSpPr>
      </xdr:nvSpPr>
      <xdr:spPr>
        <a:xfrm>
          <a:off x="19335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</xdr:row>
      <xdr:rowOff>114300</xdr:rowOff>
    </xdr:from>
    <xdr:to>
      <xdr:col>3</xdr:col>
      <xdr:colOff>85725</xdr:colOff>
      <xdr:row>17</xdr:row>
      <xdr:rowOff>104775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7621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561975</xdr:colOff>
      <xdr:row>16</xdr:row>
      <xdr:rowOff>47625</xdr:rowOff>
    </xdr:to>
    <xdr:sp>
      <xdr:nvSpPr>
        <xdr:cNvPr id="406" name="Line 406"/>
        <xdr:cNvSpPr>
          <a:spLocks/>
        </xdr:cNvSpPr>
      </xdr:nvSpPr>
      <xdr:spPr>
        <a:xfrm>
          <a:off x="23145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142875</xdr:rowOff>
    </xdr:from>
    <xdr:ext cx="152400" cy="295275"/>
    <xdr:sp>
      <xdr:nvSpPr>
        <xdr:cNvPr id="407" name="TextBox 407"/>
        <xdr:cNvSpPr txBox="1">
          <a:spLocks noChangeArrowheads="1"/>
        </xdr:cNvSpPr>
      </xdr:nvSpPr>
      <xdr:spPr>
        <a:xfrm>
          <a:off x="24860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</xdr:row>
      <xdr:rowOff>114300</xdr:rowOff>
    </xdr:from>
    <xdr:to>
      <xdr:col>3</xdr:col>
      <xdr:colOff>647700</xdr:colOff>
      <xdr:row>17</xdr:row>
      <xdr:rowOff>104775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3241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638175</xdr:colOff>
      <xdr:row>16</xdr:row>
      <xdr:rowOff>47625</xdr:rowOff>
    </xdr:to>
    <xdr:sp>
      <xdr:nvSpPr>
        <xdr:cNvPr id="409" name="Line 409"/>
        <xdr:cNvSpPr>
          <a:spLocks/>
        </xdr:cNvSpPr>
      </xdr:nvSpPr>
      <xdr:spPr>
        <a:xfrm>
          <a:off x="34956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142875</xdr:rowOff>
    </xdr:from>
    <xdr:ext cx="152400" cy="295275"/>
    <xdr:sp>
      <xdr:nvSpPr>
        <xdr:cNvPr id="410" name="TextBox 410"/>
        <xdr:cNvSpPr txBox="1">
          <a:spLocks noChangeArrowheads="1"/>
        </xdr:cNvSpPr>
      </xdr:nvSpPr>
      <xdr:spPr>
        <a:xfrm>
          <a:off x="36671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</xdr:row>
      <xdr:rowOff>114300</xdr:rowOff>
    </xdr:from>
    <xdr:to>
      <xdr:col>5</xdr:col>
      <xdr:colOff>723900</xdr:colOff>
      <xdr:row>17</xdr:row>
      <xdr:rowOff>104775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35052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</xdr:row>
      <xdr:rowOff>47625</xdr:rowOff>
    </xdr:from>
    <xdr:to>
      <xdr:col>5</xdr:col>
      <xdr:colOff>1200150</xdr:colOff>
      <xdr:row>16</xdr:row>
      <xdr:rowOff>47625</xdr:rowOff>
    </xdr:to>
    <xdr:sp>
      <xdr:nvSpPr>
        <xdr:cNvPr id="412" name="Line 412"/>
        <xdr:cNvSpPr>
          <a:spLocks/>
        </xdr:cNvSpPr>
      </xdr:nvSpPr>
      <xdr:spPr>
        <a:xfrm>
          <a:off x="40576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</xdr:row>
      <xdr:rowOff>142875</xdr:rowOff>
    </xdr:from>
    <xdr:ext cx="152400" cy="295275"/>
    <xdr:sp>
      <xdr:nvSpPr>
        <xdr:cNvPr id="413" name="TextBox 413"/>
        <xdr:cNvSpPr txBox="1">
          <a:spLocks noChangeArrowheads="1"/>
        </xdr:cNvSpPr>
      </xdr:nvSpPr>
      <xdr:spPr>
        <a:xfrm>
          <a:off x="42291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</xdr:row>
      <xdr:rowOff>114300</xdr:rowOff>
    </xdr:from>
    <xdr:to>
      <xdr:col>5</xdr:col>
      <xdr:colOff>1285875</xdr:colOff>
      <xdr:row>17</xdr:row>
      <xdr:rowOff>104775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40671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</xdr:row>
      <xdr:rowOff>47625</xdr:rowOff>
    </xdr:from>
    <xdr:to>
      <xdr:col>7</xdr:col>
      <xdr:colOff>228600</xdr:colOff>
      <xdr:row>16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46196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14</xdr:row>
      <xdr:rowOff>142875</xdr:rowOff>
    </xdr:from>
    <xdr:ext cx="152400" cy="295275"/>
    <xdr:sp>
      <xdr:nvSpPr>
        <xdr:cNvPr id="416" name="TextBox 416"/>
        <xdr:cNvSpPr txBox="1">
          <a:spLocks noChangeArrowheads="1"/>
        </xdr:cNvSpPr>
      </xdr:nvSpPr>
      <xdr:spPr>
        <a:xfrm>
          <a:off x="48006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</xdr:row>
      <xdr:rowOff>114300</xdr:rowOff>
    </xdr:from>
    <xdr:to>
      <xdr:col>7</xdr:col>
      <xdr:colOff>314325</xdr:colOff>
      <xdr:row>17</xdr:row>
      <xdr:rowOff>104775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46291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</xdr:row>
      <xdr:rowOff>47625</xdr:rowOff>
    </xdr:from>
    <xdr:to>
      <xdr:col>8</xdr:col>
      <xdr:colOff>0</xdr:colOff>
      <xdr:row>16</xdr:row>
      <xdr:rowOff>47625</xdr:rowOff>
    </xdr:to>
    <xdr:sp>
      <xdr:nvSpPr>
        <xdr:cNvPr id="418" name="Line 418"/>
        <xdr:cNvSpPr>
          <a:spLocks/>
        </xdr:cNvSpPr>
      </xdr:nvSpPr>
      <xdr:spPr>
        <a:xfrm>
          <a:off x="51054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14</xdr:row>
      <xdr:rowOff>142875</xdr:rowOff>
    </xdr:from>
    <xdr:ext cx="152400" cy="295275"/>
    <xdr:sp>
      <xdr:nvSpPr>
        <xdr:cNvPr id="419" name="TextBox 419"/>
        <xdr:cNvSpPr txBox="1">
          <a:spLocks noChangeArrowheads="1"/>
        </xdr:cNvSpPr>
      </xdr:nvSpPr>
      <xdr:spPr>
        <a:xfrm>
          <a:off x="52863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</xdr:row>
      <xdr:rowOff>114300</xdr:rowOff>
    </xdr:from>
    <xdr:to>
      <xdr:col>8</xdr:col>
      <xdr:colOff>85725</xdr:colOff>
      <xdr:row>17</xdr:row>
      <xdr:rowOff>104775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1149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</xdr:row>
      <xdr:rowOff>47625</xdr:rowOff>
    </xdr:from>
    <xdr:to>
      <xdr:col>8</xdr:col>
      <xdr:colOff>561975</xdr:colOff>
      <xdr:row>16</xdr:row>
      <xdr:rowOff>47625</xdr:rowOff>
    </xdr:to>
    <xdr:sp>
      <xdr:nvSpPr>
        <xdr:cNvPr id="421" name="Line 421"/>
        <xdr:cNvSpPr>
          <a:spLocks/>
        </xdr:cNvSpPr>
      </xdr:nvSpPr>
      <xdr:spPr>
        <a:xfrm>
          <a:off x="56673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</xdr:row>
      <xdr:rowOff>142875</xdr:rowOff>
    </xdr:from>
    <xdr:ext cx="152400" cy="295275"/>
    <xdr:sp>
      <xdr:nvSpPr>
        <xdr:cNvPr id="422" name="TextBox 422"/>
        <xdr:cNvSpPr txBox="1">
          <a:spLocks noChangeArrowheads="1"/>
        </xdr:cNvSpPr>
      </xdr:nvSpPr>
      <xdr:spPr>
        <a:xfrm>
          <a:off x="58388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</xdr:row>
      <xdr:rowOff>114300</xdr:rowOff>
    </xdr:from>
    <xdr:to>
      <xdr:col>8</xdr:col>
      <xdr:colOff>647700</xdr:colOff>
      <xdr:row>17</xdr:row>
      <xdr:rowOff>104775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6769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638175</xdr:colOff>
      <xdr:row>27</xdr:row>
      <xdr:rowOff>47625</xdr:rowOff>
    </xdr:to>
    <xdr:sp>
      <xdr:nvSpPr>
        <xdr:cNvPr id="424" name="Line 424"/>
        <xdr:cNvSpPr>
          <a:spLocks/>
        </xdr:cNvSpPr>
      </xdr:nvSpPr>
      <xdr:spPr>
        <a:xfrm>
          <a:off x="1428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25</xdr:row>
      <xdr:rowOff>142875</xdr:rowOff>
    </xdr:from>
    <xdr:ext cx="152400" cy="295275"/>
    <xdr:sp>
      <xdr:nvSpPr>
        <xdr:cNvPr id="425" name="TextBox 425"/>
        <xdr:cNvSpPr txBox="1">
          <a:spLocks noChangeArrowheads="1"/>
        </xdr:cNvSpPr>
      </xdr:nvSpPr>
      <xdr:spPr>
        <a:xfrm>
          <a:off x="3143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27</xdr:row>
      <xdr:rowOff>114300</xdr:rowOff>
    </xdr:from>
    <xdr:to>
      <xdr:col>0</xdr:col>
      <xdr:colOff>723900</xdr:colOff>
      <xdr:row>28</xdr:row>
      <xdr:rowOff>104775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24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26</xdr:row>
      <xdr:rowOff>0</xdr:rowOff>
    </xdr:from>
    <xdr:ext cx="95250" cy="295275"/>
    <xdr:sp>
      <xdr:nvSpPr>
        <xdr:cNvPr id="427" name="TextBox 427"/>
        <xdr:cNvSpPr txBox="1">
          <a:spLocks noChangeArrowheads="1"/>
        </xdr:cNvSpPr>
      </xdr:nvSpPr>
      <xdr:spPr>
        <a:xfrm>
          <a:off x="3810000" y="41624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27</xdr:row>
      <xdr:rowOff>47625</xdr:rowOff>
    </xdr:from>
    <xdr:to>
      <xdr:col>0</xdr:col>
      <xdr:colOff>1200150</xdr:colOff>
      <xdr:row>27</xdr:row>
      <xdr:rowOff>47625</xdr:rowOff>
    </xdr:to>
    <xdr:sp>
      <xdr:nvSpPr>
        <xdr:cNvPr id="428" name="Line 428"/>
        <xdr:cNvSpPr>
          <a:spLocks/>
        </xdr:cNvSpPr>
      </xdr:nvSpPr>
      <xdr:spPr>
        <a:xfrm>
          <a:off x="7048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25</xdr:row>
      <xdr:rowOff>142875</xdr:rowOff>
    </xdr:from>
    <xdr:ext cx="152400" cy="295275"/>
    <xdr:sp>
      <xdr:nvSpPr>
        <xdr:cNvPr id="429" name="TextBox 429"/>
        <xdr:cNvSpPr txBox="1">
          <a:spLocks noChangeArrowheads="1"/>
        </xdr:cNvSpPr>
      </xdr:nvSpPr>
      <xdr:spPr>
        <a:xfrm>
          <a:off x="8763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27</xdr:row>
      <xdr:rowOff>114300</xdr:rowOff>
    </xdr:from>
    <xdr:to>
      <xdr:col>0</xdr:col>
      <xdr:colOff>1285875</xdr:colOff>
      <xdr:row>28</xdr:row>
      <xdr:rowOff>104775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43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27</xdr:row>
      <xdr:rowOff>47625</xdr:rowOff>
    </xdr:from>
    <xdr:to>
      <xdr:col>2</xdr:col>
      <xdr:colOff>228600</xdr:colOff>
      <xdr:row>27</xdr:row>
      <xdr:rowOff>47625</xdr:rowOff>
    </xdr:to>
    <xdr:sp>
      <xdr:nvSpPr>
        <xdr:cNvPr id="431" name="Line 431"/>
        <xdr:cNvSpPr>
          <a:spLocks/>
        </xdr:cNvSpPr>
      </xdr:nvSpPr>
      <xdr:spPr>
        <a:xfrm>
          <a:off x="12668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142875</xdr:rowOff>
    </xdr:from>
    <xdr:ext cx="152400" cy="295275"/>
    <xdr:sp>
      <xdr:nvSpPr>
        <xdr:cNvPr id="432" name="TextBox 432"/>
        <xdr:cNvSpPr txBox="1">
          <a:spLocks noChangeArrowheads="1"/>
        </xdr:cNvSpPr>
      </xdr:nvSpPr>
      <xdr:spPr>
        <a:xfrm>
          <a:off x="14478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27</xdr:row>
      <xdr:rowOff>114300</xdr:rowOff>
    </xdr:from>
    <xdr:to>
      <xdr:col>2</xdr:col>
      <xdr:colOff>314325</xdr:colOff>
      <xdr:row>28</xdr:row>
      <xdr:rowOff>104775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2763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3</xdr:col>
      <xdr:colOff>0</xdr:colOff>
      <xdr:row>27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17526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25</xdr:row>
      <xdr:rowOff>142875</xdr:rowOff>
    </xdr:from>
    <xdr:ext cx="152400" cy="295275"/>
    <xdr:sp>
      <xdr:nvSpPr>
        <xdr:cNvPr id="435" name="TextBox 435"/>
        <xdr:cNvSpPr txBox="1">
          <a:spLocks noChangeArrowheads="1"/>
        </xdr:cNvSpPr>
      </xdr:nvSpPr>
      <xdr:spPr>
        <a:xfrm>
          <a:off x="19335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27</xdr:row>
      <xdr:rowOff>114300</xdr:rowOff>
    </xdr:from>
    <xdr:to>
      <xdr:col>3</xdr:col>
      <xdr:colOff>85725</xdr:colOff>
      <xdr:row>28</xdr:row>
      <xdr:rowOff>104775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7621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561975</xdr:colOff>
      <xdr:row>27</xdr:row>
      <xdr:rowOff>47625</xdr:rowOff>
    </xdr:to>
    <xdr:sp>
      <xdr:nvSpPr>
        <xdr:cNvPr id="437" name="Line 437"/>
        <xdr:cNvSpPr>
          <a:spLocks/>
        </xdr:cNvSpPr>
      </xdr:nvSpPr>
      <xdr:spPr>
        <a:xfrm>
          <a:off x="23145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25</xdr:row>
      <xdr:rowOff>142875</xdr:rowOff>
    </xdr:from>
    <xdr:ext cx="152400" cy="295275"/>
    <xdr:sp>
      <xdr:nvSpPr>
        <xdr:cNvPr id="438" name="TextBox 438"/>
        <xdr:cNvSpPr txBox="1">
          <a:spLocks noChangeArrowheads="1"/>
        </xdr:cNvSpPr>
      </xdr:nvSpPr>
      <xdr:spPr>
        <a:xfrm>
          <a:off x="24860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27</xdr:row>
      <xdr:rowOff>114300</xdr:rowOff>
    </xdr:from>
    <xdr:to>
      <xdr:col>3</xdr:col>
      <xdr:colOff>647700</xdr:colOff>
      <xdr:row>28</xdr:row>
      <xdr:rowOff>104775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3241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27</xdr:row>
      <xdr:rowOff>47625</xdr:rowOff>
    </xdr:from>
    <xdr:to>
      <xdr:col>5</xdr:col>
      <xdr:colOff>638175</xdr:colOff>
      <xdr:row>27</xdr:row>
      <xdr:rowOff>47625</xdr:rowOff>
    </xdr:to>
    <xdr:sp>
      <xdr:nvSpPr>
        <xdr:cNvPr id="440" name="Line 440"/>
        <xdr:cNvSpPr>
          <a:spLocks/>
        </xdr:cNvSpPr>
      </xdr:nvSpPr>
      <xdr:spPr>
        <a:xfrm>
          <a:off x="34956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25</xdr:row>
      <xdr:rowOff>142875</xdr:rowOff>
    </xdr:from>
    <xdr:ext cx="152400" cy="295275"/>
    <xdr:sp>
      <xdr:nvSpPr>
        <xdr:cNvPr id="441" name="TextBox 441"/>
        <xdr:cNvSpPr txBox="1">
          <a:spLocks noChangeArrowheads="1"/>
        </xdr:cNvSpPr>
      </xdr:nvSpPr>
      <xdr:spPr>
        <a:xfrm>
          <a:off x="36671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27</xdr:row>
      <xdr:rowOff>114300</xdr:rowOff>
    </xdr:from>
    <xdr:to>
      <xdr:col>5</xdr:col>
      <xdr:colOff>723900</xdr:colOff>
      <xdr:row>28</xdr:row>
      <xdr:rowOff>104775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5052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27</xdr:row>
      <xdr:rowOff>47625</xdr:rowOff>
    </xdr:from>
    <xdr:to>
      <xdr:col>5</xdr:col>
      <xdr:colOff>1200150</xdr:colOff>
      <xdr:row>27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40576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25</xdr:row>
      <xdr:rowOff>142875</xdr:rowOff>
    </xdr:from>
    <xdr:ext cx="152400" cy="295275"/>
    <xdr:sp>
      <xdr:nvSpPr>
        <xdr:cNvPr id="444" name="TextBox 444"/>
        <xdr:cNvSpPr txBox="1">
          <a:spLocks noChangeArrowheads="1"/>
        </xdr:cNvSpPr>
      </xdr:nvSpPr>
      <xdr:spPr>
        <a:xfrm>
          <a:off x="42291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27</xdr:row>
      <xdr:rowOff>114300</xdr:rowOff>
    </xdr:from>
    <xdr:to>
      <xdr:col>5</xdr:col>
      <xdr:colOff>1285875</xdr:colOff>
      <xdr:row>28</xdr:row>
      <xdr:rowOff>104775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40671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27</xdr:row>
      <xdr:rowOff>47625</xdr:rowOff>
    </xdr:from>
    <xdr:to>
      <xdr:col>7</xdr:col>
      <xdr:colOff>228600</xdr:colOff>
      <xdr:row>27</xdr:row>
      <xdr:rowOff>47625</xdr:rowOff>
    </xdr:to>
    <xdr:sp>
      <xdr:nvSpPr>
        <xdr:cNvPr id="446" name="Line 446"/>
        <xdr:cNvSpPr>
          <a:spLocks/>
        </xdr:cNvSpPr>
      </xdr:nvSpPr>
      <xdr:spPr>
        <a:xfrm>
          <a:off x="46196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25</xdr:row>
      <xdr:rowOff>142875</xdr:rowOff>
    </xdr:from>
    <xdr:ext cx="152400" cy="295275"/>
    <xdr:sp>
      <xdr:nvSpPr>
        <xdr:cNvPr id="447" name="TextBox 447"/>
        <xdr:cNvSpPr txBox="1">
          <a:spLocks noChangeArrowheads="1"/>
        </xdr:cNvSpPr>
      </xdr:nvSpPr>
      <xdr:spPr>
        <a:xfrm>
          <a:off x="48006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27</xdr:row>
      <xdr:rowOff>114300</xdr:rowOff>
    </xdr:from>
    <xdr:to>
      <xdr:col>7</xdr:col>
      <xdr:colOff>314325</xdr:colOff>
      <xdr:row>28</xdr:row>
      <xdr:rowOff>104775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6291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8</xdr:col>
      <xdr:colOff>0</xdr:colOff>
      <xdr:row>27</xdr:row>
      <xdr:rowOff>47625</xdr:rowOff>
    </xdr:to>
    <xdr:sp>
      <xdr:nvSpPr>
        <xdr:cNvPr id="449" name="Line 449"/>
        <xdr:cNvSpPr>
          <a:spLocks/>
        </xdr:cNvSpPr>
      </xdr:nvSpPr>
      <xdr:spPr>
        <a:xfrm>
          <a:off x="51054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25</xdr:row>
      <xdr:rowOff>142875</xdr:rowOff>
    </xdr:from>
    <xdr:ext cx="152400" cy="295275"/>
    <xdr:sp>
      <xdr:nvSpPr>
        <xdr:cNvPr id="450" name="TextBox 450"/>
        <xdr:cNvSpPr txBox="1">
          <a:spLocks noChangeArrowheads="1"/>
        </xdr:cNvSpPr>
      </xdr:nvSpPr>
      <xdr:spPr>
        <a:xfrm>
          <a:off x="52863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27</xdr:row>
      <xdr:rowOff>114300</xdr:rowOff>
    </xdr:from>
    <xdr:to>
      <xdr:col>8</xdr:col>
      <xdr:colOff>85725</xdr:colOff>
      <xdr:row>28</xdr:row>
      <xdr:rowOff>104775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1149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27</xdr:row>
      <xdr:rowOff>47625</xdr:rowOff>
    </xdr:from>
    <xdr:to>
      <xdr:col>8</xdr:col>
      <xdr:colOff>561975</xdr:colOff>
      <xdr:row>27</xdr:row>
      <xdr:rowOff>47625</xdr:rowOff>
    </xdr:to>
    <xdr:sp>
      <xdr:nvSpPr>
        <xdr:cNvPr id="452" name="Line 452"/>
        <xdr:cNvSpPr>
          <a:spLocks/>
        </xdr:cNvSpPr>
      </xdr:nvSpPr>
      <xdr:spPr>
        <a:xfrm>
          <a:off x="56673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152400" cy="295275"/>
    <xdr:sp>
      <xdr:nvSpPr>
        <xdr:cNvPr id="453" name="TextBox 453"/>
        <xdr:cNvSpPr txBox="1">
          <a:spLocks noChangeArrowheads="1"/>
        </xdr:cNvSpPr>
      </xdr:nvSpPr>
      <xdr:spPr>
        <a:xfrm>
          <a:off x="58388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27</xdr:row>
      <xdr:rowOff>114300</xdr:rowOff>
    </xdr:from>
    <xdr:to>
      <xdr:col>8</xdr:col>
      <xdr:colOff>647700</xdr:colOff>
      <xdr:row>28</xdr:row>
      <xdr:rowOff>104775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6769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38</xdr:row>
      <xdr:rowOff>47625</xdr:rowOff>
    </xdr:from>
    <xdr:to>
      <xdr:col>0</xdr:col>
      <xdr:colOff>638175</xdr:colOff>
      <xdr:row>38</xdr:row>
      <xdr:rowOff>47625</xdr:rowOff>
    </xdr:to>
    <xdr:sp>
      <xdr:nvSpPr>
        <xdr:cNvPr id="455" name="Line 455"/>
        <xdr:cNvSpPr>
          <a:spLocks/>
        </xdr:cNvSpPr>
      </xdr:nvSpPr>
      <xdr:spPr>
        <a:xfrm>
          <a:off x="1428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36</xdr:row>
      <xdr:rowOff>142875</xdr:rowOff>
    </xdr:from>
    <xdr:ext cx="152400" cy="295275"/>
    <xdr:sp>
      <xdr:nvSpPr>
        <xdr:cNvPr id="456" name="TextBox 456"/>
        <xdr:cNvSpPr txBox="1">
          <a:spLocks noChangeArrowheads="1"/>
        </xdr:cNvSpPr>
      </xdr:nvSpPr>
      <xdr:spPr>
        <a:xfrm>
          <a:off x="3143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38</xdr:row>
      <xdr:rowOff>114300</xdr:rowOff>
    </xdr:from>
    <xdr:to>
      <xdr:col>0</xdr:col>
      <xdr:colOff>723900</xdr:colOff>
      <xdr:row>39</xdr:row>
      <xdr:rowOff>104775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24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37</xdr:row>
      <xdr:rowOff>0</xdr:rowOff>
    </xdr:from>
    <xdr:ext cx="95250" cy="295275"/>
    <xdr:sp>
      <xdr:nvSpPr>
        <xdr:cNvPr id="458" name="TextBox 458"/>
        <xdr:cNvSpPr txBox="1">
          <a:spLocks noChangeArrowheads="1"/>
        </xdr:cNvSpPr>
      </xdr:nvSpPr>
      <xdr:spPr>
        <a:xfrm>
          <a:off x="3810000" y="5857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38</xdr:row>
      <xdr:rowOff>47625</xdr:rowOff>
    </xdr:from>
    <xdr:to>
      <xdr:col>0</xdr:col>
      <xdr:colOff>1200150</xdr:colOff>
      <xdr:row>38</xdr:row>
      <xdr:rowOff>47625</xdr:rowOff>
    </xdr:to>
    <xdr:sp>
      <xdr:nvSpPr>
        <xdr:cNvPr id="459" name="Line 459"/>
        <xdr:cNvSpPr>
          <a:spLocks/>
        </xdr:cNvSpPr>
      </xdr:nvSpPr>
      <xdr:spPr>
        <a:xfrm>
          <a:off x="7048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36</xdr:row>
      <xdr:rowOff>142875</xdr:rowOff>
    </xdr:from>
    <xdr:ext cx="152400" cy="295275"/>
    <xdr:sp>
      <xdr:nvSpPr>
        <xdr:cNvPr id="460" name="TextBox 460"/>
        <xdr:cNvSpPr txBox="1">
          <a:spLocks noChangeArrowheads="1"/>
        </xdr:cNvSpPr>
      </xdr:nvSpPr>
      <xdr:spPr>
        <a:xfrm>
          <a:off x="8763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38</xdr:row>
      <xdr:rowOff>114300</xdr:rowOff>
    </xdr:from>
    <xdr:to>
      <xdr:col>0</xdr:col>
      <xdr:colOff>1285875</xdr:colOff>
      <xdr:row>39</xdr:row>
      <xdr:rowOff>104775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143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38</xdr:row>
      <xdr:rowOff>47625</xdr:rowOff>
    </xdr:from>
    <xdr:to>
      <xdr:col>2</xdr:col>
      <xdr:colOff>228600</xdr:colOff>
      <xdr:row>38</xdr:row>
      <xdr:rowOff>47625</xdr:rowOff>
    </xdr:to>
    <xdr:sp>
      <xdr:nvSpPr>
        <xdr:cNvPr id="462" name="Line 462"/>
        <xdr:cNvSpPr>
          <a:spLocks/>
        </xdr:cNvSpPr>
      </xdr:nvSpPr>
      <xdr:spPr>
        <a:xfrm>
          <a:off x="12668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36</xdr:row>
      <xdr:rowOff>142875</xdr:rowOff>
    </xdr:from>
    <xdr:ext cx="152400" cy="295275"/>
    <xdr:sp>
      <xdr:nvSpPr>
        <xdr:cNvPr id="463" name="TextBox 463"/>
        <xdr:cNvSpPr txBox="1">
          <a:spLocks noChangeArrowheads="1"/>
        </xdr:cNvSpPr>
      </xdr:nvSpPr>
      <xdr:spPr>
        <a:xfrm>
          <a:off x="14478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38</xdr:row>
      <xdr:rowOff>114300</xdr:rowOff>
    </xdr:from>
    <xdr:to>
      <xdr:col>2</xdr:col>
      <xdr:colOff>314325</xdr:colOff>
      <xdr:row>39</xdr:row>
      <xdr:rowOff>104775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2763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3</xdr:col>
      <xdr:colOff>0</xdr:colOff>
      <xdr:row>38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17526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36</xdr:row>
      <xdr:rowOff>142875</xdr:rowOff>
    </xdr:from>
    <xdr:ext cx="152400" cy="295275"/>
    <xdr:sp>
      <xdr:nvSpPr>
        <xdr:cNvPr id="466" name="TextBox 466"/>
        <xdr:cNvSpPr txBox="1">
          <a:spLocks noChangeArrowheads="1"/>
        </xdr:cNvSpPr>
      </xdr:nvSpPr>
      <xdr:spPr>
        <a:xfrm>
          <a:off x="19335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38</xdr:row>
      <xdr:rowOff>114300</xdr:rowOff>
    </xdr:from>
    <xdr:to>
      <xdr:col>3</xdr:col>
      <xdr:colOff>85725</xdr:colOff>
      <xdr:row>39</xdr:row>
      <xdr:rowOff>104775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7621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38</xdr:row>
      <xdr:rowOff>47625</xdr:rowOff>
    </xdr:from>
    <xdr:to>
      <xdr:col>3</xdr:col>
      <xdr:colOff>561975</xdr:colOff>
      <xdr:row>38</xdr:row>
      <xdr:rowOff>47625</xdr:rowOff>
    </xdr:to>
    <xdr:sp>
      <xdr:nvSpPr>
        <xdr:cNvPr id="468" name="Line 468"/>
        <xdr:cNvSpPr>
          <a:spLocks/>
        </xdr:cNvSpPr>
      </xdr:nvSpPr>
      <xdr:spPr>
        <a:xfrm>
          <a:off x="23145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36</xdr:row>
      <xdr:rowOff>142875</xdr:rowOff>
    </xdr:from>
    <xdr:ext cx="152400" cy="295275"/>
    <xdr:sp>
      <xdr:nvSpPr>
        <xdr:cNvPr id="469" name="TextBox 469"/>
        <xdr:cNvSpPr txBox="1">
          <a:spLocks noChangeArrowheads="1"/>
        </xdr:cNvSpPr>
      </xdr:nvSpPr>
      <xdr:spPr>
        <a:xfrm>
          <a:off x="24860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38</xdr:row>
      <xdr:rowOff>114300</xdr:rowOff>
    </xdr:from>
    <xdr:to>
      <xdr:col>3</xdr:col>
      <xdr:colOff>647700</xdr:colOff>
      <xdr:row>39</xdr:row>
      <xdr:rowOff>104775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3241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38</xdr:row>
      <xdr:rowOff>47625</xdr:rowOff>
    </xdr:from>
    <xdr:to>
      <xdr:col>5</xdr:col>
      <xdr:colOff>638175</xdr:colOff>
      <xdr:row>38</xdr:row>
      <xdr:rowOff>47625</xdr:rowOff>
    </xdr:to>
    <xdr:sp>
      <xdr:nvSpPr>
        <xdr:cNvPr id="471" name="Line 471"/>
        <xdr:cNvSpPr>
          <a:spLocks/>
        </xdr:cNvSpPr>
      </xdr:nvSpPr>
      <xdr:spPr>
        <a:xfrm>
          <a:off x="34956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36</xdr:row>
      <xdr:rowOff>142875</xdr:rowOff>
    </xdr:from>
    <xdr:ext cx="152400" cy="295275"/>
    <xdr:sp>
      <xdr:nvSpPr>
        <xdr:cNvPr id="472" name="TextBox 472"/>
        <xdr:cNvSpPr txBox="1">
          <a:spLocks noChangeArrowheads="1"/>
        </xdr:cNvSpPr>
      </xdr:nvSpPr>
      <xdr:spPr>
        <a:xfrm>
          <a:off x="36671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38</xdr:row>
      <xdr:rowOff>114300</xdr:rowOff>
    </xdr:from>
    <xdr:to>
      <xdr:col>5</xdr:col>
      <xdr:colOff>723900</xdr:colOff>
      <xdr:row>39</xdr:row>
      <xdr:rowOff>104775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35052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5</xdr:col>
      <xdr:colOff>1200150</xdr:colOff>
      <xdr:row>38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40576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36</xdr:row>
      <xdr:rowOff>142875</xdr:rowOff>
    </xdr:from>
    <xdr:ext cx="152400" cy="295275"/>
    <xdr:sp>
      <xdr:nvSpPr>
        <xdr:cNvPr id="475" name="TextBox 475"/>
        <xdr:cNvSpPr txBox="1">
          <a:spLocks noChangeArrowheads="1"/>
        </xdr:cNvSpPr>
      </xdr:nvSpPr>
      <xdr:spPr>
        <a:xfrm>
          <a:off x="42291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38</xdr:row>
      <xdr:rowOff>114300</xdr:rowOff>
    </xdr:from>
    <xdr:to>
      <xdr:col>5</xdr:col>
      <xdr:colOff>1285875</xdr:colOff>
      <xdr:row>39</xdr:row>
      <xdr:rowOff>104775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40671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38</xdr:row>
      <xdr:rowOff>47625</xdr:rowOff>
    </xdr:from>
    <xdr:to>
      <xdr:col>7</xdr:col>
      <xdr:colOff>228600</xdr:colOff>
      <xdr:row>38</xdr:row>
      <xdr:rowOff>47625</xdr:rowOff>
    </xdr:to>
    <xdr:sp>
      <xdr:nvSpPr>
        <xdr:cNvPr id="477" name="Line 477"/>
        <xdr:cNvSpPr>
          <a:spLocks/>
        </xdr:cNvSpPr>
      </xdr:nvSpPr>
      <xdr:spPr>
        <a:xfrm>
          <a:off x="46196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36</xdr:row>
      <xdr:rowOff>142875</xdr:rowOff>
    </xdr:from>
    <xdr:ext cx="152400" cy="295275"/>
    <xdr:sp>
      <xdr:nvSpPr>
        <xdr:cNvPr id="478" name="TextBox 478"/>
        <xdr:cNvSpPr txBox="1">
          <a:spLocks noChangeArrowheads="1"/>
        </xdr:cNvSpPr>
      </xdr:nvSpPr>
      <xdr:spPr>
        <a:xfrm>
          <a:off x="48006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38</xdr:row>
      <xdr:rowOff>114300</xdr:rowOff>
    </xdr:from>
    <xdr:to>
      <xdr:col>7</xdr:col>
      <xdr:colOff>314325</xdr:colOff>
      <xdr:row>39</xdr:row>
      <xdr:rowOff>104775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46291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38</xdr:row>
      <xdr:rowOff>47625</xdr:rowOff>
    </xdr:from>
    <xdr:to>
      <xdr:col>8</xdr:col>
      <xdr:colOff>0</xdr:colOff>
      <xdr:row>38</xdr:row>
      <xdr:rowOff>47625</xdr:rowOff>
    </xdr:to>
    <xdr:sp>
      <xdr:nvSpPr>
        <xdr:cNvPr id="480" name="Line 480"/>
        <xdr:cNvSpPr>
          <a:spLocks/>
        </xdr:cNvSpPr>
      </xdr:nvSpPr>
      <xdr:spPr>
        <a:xfrm>
          <a:off x="51054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36</xdr:row>
      <xdr:rowOff>142875</xdr:rowOff>
    </xdr:from>
    <xdr:ext cx="152400" cy="295275"/>
    <xdr:sp>
      <xdr:nvSpPr>
        <xdr:cNvPr id="481" name="TextBox 481"/>
        <xdr:cNvSpPr txBox="1">
          <a:spLocks noChangeArrowheads="1"/>
        </xdr:cNvSpPr>
      </xdr:nvSpPr>
      <xdr:spPr>
        <a:xfrm>
          <a:off x="52863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38</xdr:row>
      <xdr:rowOff>114300</xdr:rowOff>
    </xdr:from>
    <xdr:to>
      <xdr:col>8</xdr:col>
      <xdr:colOff>85725</xdr:colOff>
      <xdr:row>39</xdr:row>
      <xdr:rowOff>104775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51149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38</xdr:row>
      <xdr:rowOff>47625</xdr:rowOff>
    </xdr:from>
    <xdr:to>
      <xdr:col>8</xdr:col>
      <xdr:colOff>561975</xdr:colOff>
      <xdr:row>38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56673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36</xdr:row>
      <xdr:rowOff>142875</xdr:rowOff>
    </xdr:from>
    <xdr:ext cx="152400" cy="295275"/>
    <xdr:sp>
      <xdr:nvSpPr>
        <xdr:cNvPr id="484" name="TextBox 484"/>
        <xdr:cNvSpPr txBox="1">
          <a:spLocks noChangeArrowheads="1"/>
        </xdr:cNvSpPr>
      </xdr:nvSpPr>
      <xdr:spPr>
        <a:xfrm>
          <a:off x="58388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38</xdr:row>
      <xdr:rowOff>114300</xdr:rowOff>
    </xdr:from>
    <xdr:to>
      <xdr:col>8</xdr:col>
      <xdr:colOff>647700</xdr:colOff>
      <xdr:row>39</xdr:row>
      <xdr:rowOff>104775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56769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49</xdr:row>
      <xdr:rowOff>47625</xdr:rowOff>
    </xdr:from>
    <xdr:to>
      <xdr:col>0</xdr:col>
      <xdr:colOff>638175</xdr:colOff>
      <xdr:row>49</xdr:row>
      <xdr:rowOff>47625</xdr:rowOff>
    </xdr:to>
    <xdr:sp>
      <xdr:nvSpPr>
        <xdr:cNvPr id="486" name="Line 486"/>
        <xdr:cNvSpPr>
          <a:spLocks/>
        </xdr:cNvSpPr>
      </xdr:nvSpPr>
      <xdr:spPr>
        <a:xfrm>
          <a:off x="1428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47</xdr:row>
      <xdr:rowOff>142875</xdr:rowOff>
    </xdr:from>
    <xdr:ext cx="152400" cy="295275"/>
    <xdr:sp>
      <xdr:nvSpPr>
        <xdr:cNvPr id="487" name="TextBox 487"/>
        <xdr:cNvSpPr txBox="1">
          <a:spLocks noChangeArrowheads="1"/>
        </xdr:cNvSpPr>
      </xdr:nvSpPr>
      <xdr:spPr>
        <a:xfrm>
          <a:off x="3143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49</xdr:row>
      <xdr:rowOff>114300</xdr:rowOff>
    </xdr:from>
    <xdr:to>
      <xdr:col>0</xdr:col>
      <xdr:colOff>723900</xdr:colOff>
      <xdr:row>50</xdr:row>
      <xdr:rowOff>104775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24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489" name="TextBox 489"/>
        <xdr:cNvSpPr txBox="1">
          <a:spLocks noChangeArrowheads="1"/>
        </xdr:cNvSpPr>
      </xdr:nvSpPr>
      <xdr:spPr>
        <a:xfrm>
          <a:off x="3810000" y="7629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49</xdr:row>
      <xdr:rowOff>47625</xdr:rowOff>
    </xdr:from>
    <xdr:to>
      <xdr:col>0</xdr:col>
      <xdr:colOff>1200150</xdr:colOff>
      <xdr:row>49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7048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47</xdr:row>
      <xdr:rowOff>142875</xdr:rowOff>
    </xdr:from>
    <xdr:ext cx="152400" cy="295275"/>
    <xdr:sp>
      <xdr:nvSpPr>
        <xdr:cNvPr id="491" name="TextBox 491"/>
        <xdr:cNvSpPr txBox="1">
          <a:spLocks noChangeArrowheads="1"/>
        </xdr:cNvSpPr>
      </xdr:nvSpPr>
      <xdr:spPr>
        <a:xfrm>
          <a:off x="8763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49</xdr:row>
      <xdr:rowOff>114300</xdr:rowOff>
    </xdr:from>
    <xdr:to>
      <xdr:col>0</xdr:col>
      <xdr:colOff>1285875</xdr:colOff>
      <xdr:row>50</xdr:row>
      <xdr:rowOff>104775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7143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49</xdr:row>
      <xdr:rowOff>47625</xdr:rowOff>
    </xdr:from>
    <xdr:to>
      <xdr:col>2</xdr:col>
      <xdr:colOff>228600</xdr:colOff>
      <xdr:row>49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12668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47</xdr:row>
      <xdr:rowOff>142875</xdr:rowOff>
    </xdr:from>
    <xdr:ext cx="152400" cy="295275"/>
    <xdr:sp>
      <xdr:nvSpPr>
        <xdr:cNvPr id="494" name="TextBox 494"/>
        <xdr:cNvSpPr txBox="1">
          <a:spLocks noChangeArrowheads="1"/>
        </xdr:cNvSpPr>
      </xdr:nvSpPr>
      <xdr:spPr>
        <a:xfrm>
          <a:off x="14478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49</xdr:row>
      <xdr:rowOff>114300</xdr:rowOff>
    </xdr:from>
    <xdr:to>
      <xdr:col>2</xdr:col>
      <xdr:colOff>314325</xdr:colOff>
      <xdr:row>50</xdr:row>
      <xdr:rowOff>104775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2763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49</xdr:row>
      <xdr:rowOff>47625</xdr:rowOff>
    </xdr:from>
    <xdr:to>
      <xdr:col>3</xdr:col>
      <xdr:colOff>0</xdr:colOff>
      <xdr:row>49</xdr:row>
      <xdr:rowOff>47625</xdr:rowOff>
    </xdr:to>
    <xdr:sp>
      <xdr:nvSpPr>
        <xdr:cNvPr id="496" name="Line 496"/>
        <xdr:cNvSpPr>
          <a:spLocks/>
        </xdr:cNvSpPr>
      </xdr:nvSpPr>
      <xdr:spPr>
        <a:xfrm>
          <a:off x="17526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47</xdr:row>
      <xdr:rowOff>142875</xdr:rowOff>
    </xdr:from>
    <xdr:ext cx="152400" cy="295275"/>
    <xdr:sp>
      <xdr:nvSpPr>
        <xdr:cNvPr id="497" name="TextBox 497"/>
        <xdr:cNvSpPr txBox="1">
          <a:spLocks noChangeArrowheads="1"/>
        </xdr:cNvSpPr>
      </xdr:nvSpPr>
      <xdr:spPr>
        <a:xfrm>
          <a:off x="19335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49</xdr:row>
      <xdr:rowOff>114300</xdr:rowOff>
    </xdr:from>
    <xdr:to>
      <xdr:col>3</xdr:col>
      <xdr:colOff>85725</xdr:colOff>
      <xdr:row>50</xdr:row>
      <xdr:rowOff>104775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7621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49</xdr:row>
      <xdr:rowOff>47625</xdr:rowOff>
    </xdr:from>
    <xdr:to>
      <xdr:col>3</xdr:col>
      <xdr:colOff>561975</xdr:colOff>
      <xdr:row>49</xdr:row>
      <xdr:rowOff>47625</xdr:rowOff>
    </xdr:to>
    <xdr:sp>
      <xdr:nvSpPr>
        <xdr:cNvPr id="499" name="Line 499"/>
        <xdr:cNvSpPr>
          <a:spLocks/>
        </xdr:cNvSpPr>
      </xdr:nvSpPr>
      <xdr:spPr>
        <a:xfrm>
          <a:off x="23145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47</xdr:row>
      <xdr:rowOff>142875</xdr:rowOff>
    </xdr:from>
    <xdr:ext cx="152400" cy="295275"/>
    <xdr:sp>
      <xdr:nvSpPr>
        <xdr:cNvPr id="500" name="TextBox 500"/>
        <xdr:cNvSpPr txBox="1">
          <a:spLocks noChangeArrowheads="1"/>
        </xdr:cNvSpPr>
      </xdr:nvSpPr>
      <xdr:spPr>
        <a:xfrm>
          <a:off x="24860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49</xdr:row>
      <xdr:rowOff>114300</xdr:rowOff>
    </xdr:from>
    <xdr:to>
      <xdr:col>3</xdr:col>
      <xdr:colOff>647700</xdr:colOff>
      <xdr:row>50</xdr:row>
      <xdr:rowOff>104775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23241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49</xdr:row>
      <xdr:rowOff>47625</xdr:rowOff>
    </xdr:from>
    <xdr:to>
      <xdr:col>5</xdr:col>
      <xdr:colOff>638175</xdr:colOff>
      <xdr:row>49</xdr:row>
      <xdr:rowOff>47625</xdr:rowOff>
    </xdr:to>
    <xdr:sp>
      <xdr:nvSpPr>
        <xdr:cNvPr id="502" name="Line 502"/>
        <xdr:cNvSpPr>
          <a:spLocks/>
        </xdr:cNvSpPr>
      </xdr:nvSpPr>
      <xdr:spPr>
        <a:xfrm>
          <a:off x="34956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47</xdr:row>
      <xdr:rowOff>142875</xdr:rowOff>
    </xdr:from>
    <xdr:ext cx="152400" cy="295275"/>
    <xdr:sp>
      <xdr:nvSpPr>
        <xdr:cNvPr id="503" name="TextBox 503"/>
        <xdr:cNvSpPr txBox="1">
          <a:spLocks noChangeArrowheads="1"/>
        </xdr:cNvSpPr>
      </xdr:nvSpPr>
      <xdr:spPr>
        <a:xfrm>
          <a:off x="36671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49</xdr:row>
      <xdr:rowOff>114300</xdr:rowOff>
    </xdr:from>
    <xdr:to>
      <xdr:col>5</xdr:col>
      <xdr:colOff>723900</xdr:colOff>
      <xdr:row>50</xdr:row>
      <xdr:rowOff>104775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35052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49</xdr:row>
      <xdr:rowOff>47625</xdr:rowOff>
    </xdr:from>
    <xdr:to>
      <xdr:col>5</xdr:col>
      <xdr:colOff>1200150</xdr:colOff>
      <xdr:row>49</xdr:row>
      <xdr:rowOff>47625</xdr:rowOff>
    </xdr:to>
    <xdr:sp>
      <xdr:nvSpPr>
        <xdr:cNvPr id="505" name="Line 505"/>
        <xdr:cNvSpPr>
          <a:spLocks/>
        </xdr:cNvSpPr>
      </xdr:nvSpPr>
      <xdr:spPr>
        <a:xfrm>
          <a:off x="40576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47</xdr:row>
      <xdr:rowOff>142875</xdr:rowOff>
    </xdr:from>
    <xdr:ext cx="152400" cy="295275"/>
    <xdr:sp>
      <xdr:nvSpPr>
        <xdr:cNvPr id="506" name="TextBox 506"/>
        <xdr:cNvSpPr txBox="1">
          <a:spLocks noChangeArrowheads="1"/>
        </xdr:cNvSpPr>
      </xdr:nvSpPr>
      <xdr:spPr>
        <a:xfrm>
          <a:off x="42291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49</xdr:row>
      <xdr:rowOff>114300</xdr:rowOff>
    </xdr:from>
    <xdr:to>
      <xdr:col>5</xdr:col>
      <xdr:colOff>1285875</xdr:colOff>
      <xdr:row>50</xdr:row>
      <xdr:rowOff>104775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40671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49</xdr:row>
      <xdr:rowOff>47625</xdr:rowOff>
    </xdr:from>
    <xdr:to>
      <xdr:col>7</xdr:col>
      <xdr:colOff>228600</xdr:colOff>
      <xdr:row>49</xdr:row>
      <xdr:rowOff>47625</xdr:rowOff>
    </xdr:to>
    <xdr:sp>
      <xdr:nvSpPr>
        <xdr:cNvPr id="508" name="Line 508"/>
        <xdr:cNvSpPr>
          <a:spLocks/>
        </xdr:cNvSpPr>
      </xdr:nvSpPr>
      <xdr:spPr>
        <a:xfrm>
          <a:off x="46196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47</xdr:row>
      <xdr:rowOff>142875</xdr:rowOff>
    </xdr:from>
    <xdr:ext cx="152400" cy="295275"/>
    <xdr:sp>
      <xdr:nvSpPr>
        <xdr:cNvPr id="509" name="TextBox 509"/>
        <xdr:cNvSpPr txBox="1">
          <a:spLocks noChangeArrowheads="1"/>
        </xdr:cNvSpPr>
      </xdr:nvSpPr>
      <xdr:spPr>
        <a:xfrm>
          <a:off x="48006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49</xdr:row>
      <xdr:rowOff>114300</xdr:rowOff>
    </xdr:from>
    <xdr:to>
      <xdr:col>7</xdr:col>
      <xdr:colOff>314325</xdr:colOff>
      <xdr:row>50</xdr:row>
      <xdr:rowOff>104775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46291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49</xdr:row>
      <xdr:rowOff>47625</xdr:rowOff>
    </xdr:from>
    <xdr:to>
      <xdr:col>8</xdr:col>
      <xdr:colOff>0</xdr:colOff>
      <xdr:row>49</xdr:row>
      <xdr:rowOff>47625</xdr:rowOff>
    </xdr:to>
    <xdr:sp>
      <xdr:nvSpPr>
        <xdr:cNvPr id="511" name="Line 511"/>
        <xdr:cNvSpPr>
          <a:spLocks/>
        </xdr:cNvSpPr>
      </xdr:nvSpPr>
      <xdr:spPr>
        <a:xfrm>
          <a:off x="51054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47</xdr:row>
      <xdr:rowOff>142875</xdr:rowOff>
    </xdr:from>
    <xdr:ext cx="152400" cy="295275"/>
    <xdr:sp>
      <xdr:nvSpPr>
        <xdr:cNvPr id="512" name="TextBox 512"/>
        <xdr:cNvSpPr txBox="1">
          <a:spLocks noChangeArrowheads="1"/>
        </xdr:cNvSpPr>
      </xdr:nvSpPr>
      <xdr:spPr>
        <a:xfrm>
          <a:off x="52863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49</xdr:row>
      <xdr:rowOff>114300</xdr:rowOff>
    </xdr:from>
    <xdr:to>
      <xdr:col>8</xdr:col>
      <xdr:colOff>85725</xdr:colOff>
      <xdr:row>50</xdr:row>
      <xdr:rowOff>104775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51149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49</xdr:row>
      <xdr:rowOff>47625</xdr:rowOff>
    </xdr:from>
    <xdr:to>
      <xdr:col>8</xdr:col>
      <xdr:colOff>561975</xdr:colOff>
      <xdr:row>49</xdr:row>
      <xdr:rowOff>47625</xdr:rowOff>
    </xdr:to>
    <xdr:sp>
      <xdr:nvSpPr>
        <xdr:cNvPr id="514" name="Line 514"/>
        <xdr:cNvSpPr>
          <a:spLocks/>
        </xdr:cNvSpPr>
      </xdr:nvSpPr>
      <xdr:spPr>
        <a:xfrm>
          <a:off x="56673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47</xdr:row>
      <xdr:rowOff>142875</xdr:rowOff>
    </xdr:from>
    <xdr:ext cx="152400" cy="295275"/>
    <xdr:sp>
      <xdr:nvSpPr>
        <xdr:cNvPr id="515" name="TextBox 515"/>
        <xdr:cNvSpPr txBox="1">
          <a:spLocks noChangeArrowheads="1"/>
        </xdr:cNvSpPr>
      </xdr:nvSpPr>
      <xdr:spPr>
        <a:xfrm>
          <a:off x="58388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49</xdr:row>
      <xdr:rowOff>114300</xdr:rowOff>
    </xdr:from>
    <xdr:to>
      <xdr:col>8</xdr:col>
      <xdr:colOff>647700</xdr:colOff>
      <xdr:row>50</xdr:row>
      <xdr:rowOff>104775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56769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60</xdr:row>
      <xdr:rowOff>47625</xdr:rowOff>
    </xdr:from>
    <xdr:to>
      <xdr:col>0</xdr:col>
      <xdr:colOff>638175</xdr:colOff>
      <xdr:row>60</xdr:row>
      <xdr:rowOff>47625</xdr:rowOff>
    </xdr:to>
    <xdr:sp>
      <xdr:nvSpPr>
        <xdr:cNvPr id="517" name="Line 517"/>
        <xdr:cNvSpPr>
          <a:spLocks/>
        </xdr:cNvSpPr>
      </xdr:nvSpPr>
      <xdr:spPr>
        <a:xfrm>
          <a:off x="1428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58</xdr:row>
      <xdr:rowOff>142875</xdr:rowOff>
    </xdr:from>
    <xdr:ext cx="152400" cy="295275"/>
    <xdr:sp>
      <xdr:nvSpPr>
        <xdr:cNvPr id="518" name="TextBox 518"/>
        <xdr:cNvSpPr txBox="1">
          <a:spLocks noChangeArrowheads="1"/>
        </xdr:cNvSpPr>
      </xdr:nvSpPr>
      <xdr:spPr>
        <a:xfrm>
          <a:off x="3143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60</xdr:row>
      <xdr:rowOff>114300</xdr:rowOff>
    </xdr:from>
    <xdr:to>
      <xdr:col>0</xdr:col>
      <xdr:colOff>723900</xdr:colOff>
      <xdr:row>61</xdr:row>
      <xdr:rowOff>104775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24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59</xdr:row>
      <xdr:rowOff>0</xdr:rowOff>
    </xdr:from>
    <xdr:ext cx="95250" cy="295275"/>
    <xdr:sp>
      <xdr:nvSpPr>
        <xdr:cNvPr id="520" name="TextBox 520"/>
        <xdr:cNvSpPr txBox="1">
          <a:spLocks noChangeArrowheads="1"/>
        </xdr:cNvSpPr>
      </xdr:nvSpPr>
      <xdr:spPr>
        <a:xfrm>
          <a:off x="3810000" y="9324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60</xdr:row>
      <xdr:rowOff>47625</xdr:rowOff>
    </xdr:from>
    <xdr:to>
      <xdr:col>0</xdr:col>
      <xdr:colOff>1200150</xdr:colOff>
      <xdr:row>60</xdr:row>
      <xdr:rowOff>47625</xdr:rowOff>
    </xdr:to>
    <xdr:sp>
      <xdr:nvSpPr>
        <xdr:cNvPr id="521" name="Line 521"/>
        <xdr:cNvSpPr>
          <a:spLocks/>
        </xdr:cNvSpPr>
      </xdr:nvSpPr>
      <xdr:spPr>
        <a:xfrm>
          <a:off x="7048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58</xdr:row>
      <xdr:rowOff>142875</xdr:rowOff>
    </xdr:from>
    <xdr:ext cx="152400" cy="295275"/>
    <xdr:sp>
      <xdr:nvSpPr>
        <xdr:cNvPr id="522" name="TextBox 522"/>
        <xdr:cNvSpPr txBox="1">
          <a:spLocks noChangeArrowheads="1"/>
        </xdr:cNvSpPr>
      </xdr:nvSpPr>
      <xdr:spPr>
        <a:xfrm>
          <a:off x="8763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60</xdr:row>
      <xdr:rowOff>114300</xdr:rowOff>
    </xdr:from>
    <xdr:to>
      <xdr:col>0</xdr:col>
      <xdr:colOff>1285875</xdr:colOff>
      <xdr:row>61</xdr:row>
      <xdr:rowOff>104775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7143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60</xdr:row>
      <xdr:rowOff>47625</xdr:rowOff>
    </xdr:from>
    <xdr:to>
      <xdr:col>2</xdr:col>
      <xdr:colOff>228600</xdr:colOff>
      <xdr:row>60</xdr:row>
      <xdr:rowOff>47625</xdr:rowOff>
    </xdr:to>
    <xdr:sp>
      <xdr:nvSpPr>
        <xdr:cNvPr id="524" name="Line 524"/>
        <xdr:cNvSpPr>
          <a:spLocks/>
        </xdr:cNvSpPr>
      </xdr:nvSpPr>
      <xdr:spPr>
        <a:xfrm>
          <a:off x="12668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58</xdr:row>
      <xdr:rowOff>142875</xdr:rowOff>
    </xdr:from>
    <xdr:ext cx="152400" cy="295275"/>
    <xdr:sp>
      <xdr:nvSpPr>
        <xdr:cNvPr id="525" name="TextBox 525"/>
        <xdr:cNvSpPr txBox="1">
          <a:spLocks noChangeArrowheads="1"/>
        </xdr:cNvSpPr>
      </xdr:nvSpPr>
      <xdr:spPr>
        <a:xfrm>
          <a:off x="14478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60</xdr:row>
      <xdr:rowOff>114300</xdr:rowOff>
    </xdr:from>
    <xdr:to>
      <xdr:col>2</xdr:col>
      <xdr:colOff>314325</xdr:colOff>
      <xdr:row>61</xdr:row>
      <xdr:rowOff>104775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763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60</xdr:row>
      <xdr:rowOff>47625</xdr:rowOff>
    </xdr:from>
    <xdr:to>
      <xdr:col>3</xdr:col>
      <xdr:colOff>0</xdr:colOff>
      <xdr:row>60</xdr:row>
      <xdr:rowOff>47625</xdr:rowOff>
    </xdr:to>
    <xdr:sp>
      <xdr:nvSpPr>
        <xdr:cNvPr id="527" name="Line 527"/>
        <xdr:cNvSpPr>
          <a:spLocks/>
        </xdr:cNvSpPr>
      </xdr:nvSpPr>
      <xdr:spPr>
        <a:xfrm>
          <a:off x="17526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58</xdr:row>
      <xdr:rowOff>142875</xdr:rowOff>
    </xdr:from>
    <xdr:ext cx="152400" cy="295275"/>
    <xdr:sp>
      <xdr:nvSpPr>
        <xdr:cNvPr id="528" name="TextBox 528"/>
        <xdr:cNvSpPr txBox="1">
          <a:spLocks noChangeArrowheads="1"/>
        </xdr:cNvSpPr>
      </xdr:nvSpPr>
      <xdr:spPr>
        <a:xfrm>
          <a:off x="19335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60</xdr:row>
      <xdr:rowOff>114300</xdr:rowOff>
    </xdr:from>
    <xdr:to>
      <xdr:col>3</xdr:col>
      <xdr:colOff>85725</xdr:colOff>
      <xdr:row>61</xdr:row>
      <xdr:rowOff>104775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7621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561975</xdr:colOff>
      <xdr:row>60</xdr:row>
      <xdr:rowOff>47625</xdr:rowOff>
    </xdr:to>
    <xdr:sp>
      <xdr:nvSpPr>
        <xdr:cNvPr id="530" name="Line 530"/>
        <xdr:cNvSpPr>
          <a:spLocks/>
        </xdr:cNvSpPr>
      </xdr:nvSpPr>
      <xdr:spPr>
        <a:xfrm>
          <a:off x="23145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58</xdr:row>
      <xdr:rowOff>142875</xdr:rowOff>
    </xdr:from>
    <xdr:ext cx="152400" cy="295275"/>
    <xdr:sp>
      <xdr:nvSpPr>
        <xdr:cNvPr id="531" name="TextBox 531"/>
        <xdr:cNvSpPr txBox="1">
          <a:spLocks noChangeArrowheads="1"/>
        </xdr:cNvSpPr>
      </xdr:nvSpPr>
      <xdr:spPr>
        <a:xfrm>
          <a:off x="24860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60</xdr:row>
      <xdr:rowOff>114300</xdr:rowOff>
    </xdr:from>
    <xdr:to>
      <xdr:col>3</xdr:col>
      <xdr:colOff>647700</xdr:colOff>
      <xdr:row>61</xdr:row>
      <xdr:rowOff>104775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23241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60</xdr:row>
      <xdr:rowOff>47625</xdr:rowOff>
    </xdr:from>
    <xdr:to>
      <xdr:col>5</xdr:col>
      <xdr:colOff>638175</xdr:colOff>
      <xdr:row>60</xdr:row>
      <xdr:rowOff>47625</xdr:rowOff>
    </xdr:to>
    <xdr:sp>
      <xdr:nvSpPr>
        <xdr:cNvPr id="533" name="Line 533"/>
        <xdr:cNvSpPr>
          <a:spLocks/>
        </xdr:cNvSpPr>
      </xdr:nvSpPr>
      <xdr:spPr>
        <a:xfrm>
          <a:off x="34956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58</xdr:row>
      <xdr:rowOff>142875</xdr:rowOff>
    </xdr:from>
    <xdr:ext cx="152400" cy="295275"/>
    <xdr:sp>
      <xdr:nvSpPr>
        <xdr:cNvPr id="534" name="TextBox 534"/>
        <xdr:cNvSpPr txBox="1">
          <a:spLocks noChangeArrowheads="1"/>
        </xdr:cNvSpPr>
      </xdr:nvSpPr>
      <xdr:spPr>
        <a:xfrm>
          <a:off x="36671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60</xdr:row>
      <xdr:rowOff>114300</xdr:rowOff>
    </xdr:from>
    <xdr:to>
      <xdr:col>5</xdr:col>
      <xdr:colOff>723900</xdr:colOff>
      <xdr:row>61</xdr:row>
      <xdr:rowOff>104775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35052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60</xdr:row>
      <xdr:rowOff>47625</xdr:rowOff>
    </xdr:from>
    <xdr:to>
      <xdr:col>5</xdr:col>
      <xdr:colOff>1200150</xdr:colOff>
      <xdr:row>60</xdr:row>
      <xdr:rowOff>47625</xdr:rowOff>
    </xdr:to>
    <xdr:sp>
      <xdr:nvSpPr>
        <xdr:cNvPr id="536" name="Line 536"/>
        <xdr:cNvSpPr>
          <a:spLocks/>
        </xdr:cNvSpPr>
      </xdr:nvSpPr>
      <xdr:spPr>
        <a:xfrm>
          <a:off x="40576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58</xdr:row>
      <xdr:rowOff>142875</xdr:rowOff>
    </xdr:from>
    <xdr:ext cx="152400" cy="295275"/>
    <xdr:sp>
      <xdr:nvSpPr>
        <xdr:cNvPr id="537" name="TextBox 537"/>
        <xdr:cNvSpPr txBox="1">
          <a:spLocks noChangeArrowheads="1"/>
        </xdr:cNvSpPr>
      </xdr:nvSpPr>
      <xdr:spPr>
        <a:xfrm>
          <a:off x="42291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60</xdr:row>
      <xdr:rowOff>114300</xdr:rowOff>
    </xdr:from>
    <xdr:to>
      <xdr:col>5</xdr:col>
      <xdr:colOff>1285875</xdr:colOff>
      <xdr:row>61</xdr:row>
      <xdr:rowOff>104775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0671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60</xdr:row>
      <xdr:rowOff>47625</xdr:rowOff>
    </xdr:from>
    <xdr:to>
      <xdr:col>7</xdr:col>
      <xdr:colOff>228600</xdr:colOff>
      <xdr:row>60</xdr:row>
      <xdr:rowOff>47625</xdr:rowOff>
    </xdr:to>
    <xdr:sp>
      <xdr:nvSpPr>
        <xdr:cNvPr id="539" name="Line 539"/>
        <xdr:cNvSpPr>
          <a:spLocks/>
        </xdr:cNvSpPr>
      </xdr:nvSpPr>
      <xdr:spPr>
        <a:xfrm>
          <a:off x="46196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58</xdr:row>
      <xdr:rowOff>142875</xdr:rowOff>
    </xdr:from>
    <xdr:ext cx="152400" cy="295275"/>
    <xdr:sp>
      <xdr:nvSpPr>
        <xdr:cNvPr id="540" name="TextBox 540"/>
        <xdr:cNvSpPr txBox="1">
          <a:spLocks noChangeArrowheads="1"/>
        </xdr:cNvSpPr>
      </xdr:nvSpPr>
      <xdr:spPr>
        <a:xfrm>
          <a:off x="48006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60</xdr:row>
      <xdr:rowOff>114300</xdr:rowOff>
    </xdr:from>
    <xdr:to>
      <xdr:col>7</xdr:col>
      <xdr:colOff>314325</xdr:colOff>
      <xdr:row>61</xdr:row>
      <xdr:rowOff>104775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6291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8</xdr:col>
      <xdr:colOff>0</xdr:colOff>
      <xdr:row>60</xdr:row>
      <xdr:rowOff>47625</xdr:rowOff>
    </xdr:to>
    <xdr:sp>
      <xdr:nvSpPr>
        <xdr:cNvPr id="542" name="Line 542"/>
        <xdr:cNvSpPr>
          <a:spLocks/>
        </xdr:cNvSpPr>
      </xdr:nvSpPr>
      <xdr:spPr>
        <a:xfrm>
          <a:off x="51054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58</xdr:row>
      <xdr:rowOff>142875</xdr:rowOff>
    </xdr:from>
    <xdr:ext cx="152400" cy="295275"/>
    <xdr:sp>
      <xdr:nvSpPr>
        <xdr:cNvPr id="543" name="TextBox 543"/>
        <xdr:cNvSpPr txBox="1">
          <a:spLocks noChangeArrowheads="1"/>
        </xdr:cNvSpPr>
      </xdr:nvSpPr>
      <xdr:spPr>
        <a:xfrm>
          <a:off x="52863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60</xdr:row>
      <xdr:rowOff>114300</xdr:rowOff>
    </xdr:from>
    <xdr:to>
      <xdr:col>8</xdr:col>
      <xdr:colOff>85725</xdr:colOff>
      <xdr:row>61</xdr:row>
      <xdr:rowOff>104775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51149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60</xdr:row>
      <xdr:rowOff>47625</xdr:rowOff>
    </xdr:from>
    <xdr:to>
      <xdr:col>8</xdr:col>
      <xdr:colOff>561975</xdr:colOff>
      <xdr:row>60</xdr:row>
      <xdr:rowOff>47625</xdr:rowOff>
    </xdr:to>
    <xdr:sp>
      <xdr:nvSpPr>
        <xdr:cNvPr id="545" name="Line 545"/>
        <xdr:cNvSpPr>
          <a:spLocks/>
        </xdr:cNvSpPr>
      </xdr:nvSpPr>
      <xdr:spPr>
        <a:xfrm>
          <a:off x="56673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58</xdr:row>
      <xdr:rowOff>142875</xdr:rowOff>
    </xdr:from>
    <xdr:ext cx="152400" cy="295275"/>
    <xdr:sp>
      <xdr:nvSpPr>
        <xdr:cNvPr id="546" name="TextBox 546"/>
        <xdr:cNvSpPr txBox="1">
          <a:spLocks noChangeArrowheads="1"/>
        </xdr:cNvSpPr>
      </xdr:nvSpPr>
      <xdr:spPr>
        <a:xfrm>
          <a:off x="58388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60</xdr:row>
      <xdr:rowOff>114300</xdr:rowOff>
    </xdr:from>
    <xdr:to>
      <xdr:col>8</xdr:col>
      <xdr:colOff>647700</xdr:colOff>
      <xdr:row>61</xdr:row>
      <xdr:rowOff>104775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56769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48" name="TextBox 548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49" name="TextBox 549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52400" cy="295275"/>
    <xdr:sp>
      <xdr:nvSpPr>
        <xdr:cNvPr id="550" name="TextBox 550"/>
        <xdr:cNvSpPr txBox="1">
          <a:spLocks noChangeArrowheads="1"/>
        </xdr:cNvSpPr>
      </xdr:nvSpPr>
      <xdr:spPr>
        <a:xfrm>
          <a:off x="143827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1276350</xdr:colOff>
      <xdr:row>65</xdr:row>
      <xdr:rowOff>0</xdr:rowOff>
    </xdr:from>
    <xdr:to>
      <xdr:col>2</xdr:col>
      <xdr:colOff>314325</xdr:colOff>
      <xdr:row>65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276350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2" name="TextBox 552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276225</xdr:colOff>
      <xdr:row>65</xdr:row>
      <xdr:rowOff>0</xdr:rowOff>
    </xdr:from>
    <xdr:to>
      <xdr:col>3</xdr:col>
      <xdr:colOff>85725</xdr:colOff>
      <xdr:row>65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76212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65</xdr:row>
      <xdr:rowOff>0</xdr:rowOff>
    </xdr:from>
    <xdr:ext cx="152400" cy="295275"/>
    <xdr:sp>
      <xdr:nvSpPr>
        <xdr:cNvPr id="554" name="TextBox 554"/>
        <xdr:cNvSpPr txBox="1">
          <a:spLocks noChangeArrowheads="1"/>
        </xdr:cNvSpPr>
      </xdr:nvSpPr>
      <xdr:spPr>
        <a:xfrm>
          <a:off x="42291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5" name="TextBox 555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6" name="TextBox 556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57" name="TextBox 557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8" name="TextBox 558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161925</xdr:rowOff>
    </xdr:from>
    <xdr:to>
      <xdr:col>3</xdr:col>
      <xdr:colOff>571500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</xdr:row>
      <xdr:rowOff>152400</xdr:rowOff>
    </xdr:from>
    <xdr:to>
      <xdr:col>0</xdr:col>
      <xdr:colOff>752475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504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</xdr:row>
      <xdr:rowOff>161925</xdr:rowOff>
    </xdr:from>
    <xdr:to>
      <xdr:col>2</xdr:col>
      <xdr:colOff>561975</xdr:colOff>
      <xdr:row>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09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</xdr:row>
      <xdr:rowOff>66675</xdr:rowOff>
    </xdr:from>
    <xdr:ext cx="152400" cy="304800"/>
    <xdr:sp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</xdr:row>
      <xdr:rowOff>161925</xdr:rowOff>
    </xdr:from>
    <xdr:to>
      <xdr:col>3</xdr:col>
      <xdr:colOff>676275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2002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571500</xdr:colOff>
      <xdr:row>20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752475</xdr:colOff>
      <xdr:row>20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2</xdr:col>
      <xdr:colOff>561975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80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</xdr:row>
      <xdr:rowOff>66675</xdr:rowOff>
    </xdr:from>
    <xdr:ext cx="152400" cy="304800"/>
    <xdr:sp>
      <xdr:nvSpPr>
        <xdr:cNvPr id="9" name="TextBox 9"/>
        <xdr:cNvSpPr txBox="1">
          <a:spLocks noChangeArrowheads="1"/>
        </xdr:cNvSpPr>
      </xdr:nvSpPr>
      <xdr:spPr>
        <a:xfrm>
          <a:off x="24384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</xdr:row>
      <xdr:rowOff>161925</xdr:rowOff>
    </xdr:from>
    <xdr:to>
      <xdr:col>3</xdr:col>
      <xdr:colOff>676275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2002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161925</xdr:rowOff>
    </xdr:from>
    <xdr:to>
      <xdr:col>3</xdr:col>
      <xdr:colOff>571500</xdr:colOff>
      <xdr:row>31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479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0</xdr:col>
      <xdr:colOff>752475</xdr:colOff>
      <xdr:row>31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</xdr:col>
      <xdr:colOff>561975</xdr:colOff>
      <xdr:row>30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809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29</xdr:row>
      <xdr:rowOff>66675</xdr:rowOff>
    </xdr:from>
    <xdr:ext cx="152400" cy="304800"/>
    <xdr:sp>
      <xdr:nvSpPr>
        <xdr:cNvPr id="14" name="TextBox 14"/>
        <xdr:cNvSpPr txBox="1">
          <a:spLocks noChangeArrowheads="1"/>
        </xdr:cNvSpPr>
      </xdr:nvSpPr>
      <xdr:spPr>
        <a:xfrm>
          <a:off x="24384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</xdr:row>
      <xdr:rowOff>161925</xdr:rowOff>
    </xdr:from>
    <xdr:to>
      <xdr:col>3</xdr:col>
      <xdr:colOff>676275</xdr:colOff>
      <xdr:row>30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002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3</xdr:col>
      <xdr:colOff>571500</xdr:colOff>
      <xdr:row>42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479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0</xdr:col>
      <xdr:colOff>752475</xdr:colOff>
      <xdr:row>42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2</xdr:col>
      <xdr:colOff>561975</xdr:colOff>
      <xdr:row>41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809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76200</xdr:rowOff>
    </xdr:from>
    <xdr:ext cx="152400" cy="295275"/>
    <xdr:sp>
      <xdr:nvSpPr>
        <xdr:cNvPr id="19" name="TextBox 19"/>
        <xdr:cNvSpPr txBox="1">
          <a:spLocks noChangeArrowheads="1"/>
        </xdr:cNvSpPr>
      </xdr:nvSpPr>
      <xdr:spPr>
        <a:xfrm>
          <a:off x="24384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</xdr:row>
      <xdr:rowOff>161925</xdr:rowOff>
    </xdr:from>
    <xdr:to>
      <xdr:col>3</xdr:col>
      <xdr:colOff>676275</xdr:colOff>
      <xdr:row>41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2002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161925</xdr:rowOff>
    </xdr:from>
    <xdr:to>
      <xdr:col>8</xdr:col>
      <xdr:colOff>571500</xdr:colOff>
      <xdr:row>42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007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5</xdr:col>
      <xdr:colOff>752475</xdr:colOff>
      <xdr:row>42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337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7</xdr:col>
      <xdr:colOff>561975</xdr:colOff>
      <xdr:row>41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337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</xdr:row>
      <xdr:rowOff>76200</xdr:rowOff>
    </xdr:from>
    <xdr:ext cx="152400" cy="295275"/>
    <xdr:sp>
      <xdr:nvSpPr>
        <xdr:cNvPr id="24" name="TextBox 24"/>
        <xdr:cNvSpPr txBox="1">
          <a:spLocks noChangeArrowheads="1"/>
        </xdr:cNvSpPr>
      </xdr:nvSpPr>
      <xdr:spPr>
        <a:xfrm>
          <a:off x="57912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</xdr:row>
      <xdr:rowOff>161925</xdr:rowOff>
    </xdr:from>
    <xdr:to>
      <xdr:col>8</xdr:col>
      <xdr:colOff>676275</xdr:colOff>
      <xdr:row>41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55530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161925</xdr:rowOff>
    </xdr:from>
    <xdr:to>
      <xdr:col>8</xdr:col>
      <xdr:colOff>571500</xdr:colOff>
      <xdr:row>31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007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5</xdr:col>
      <xdr:colOff>752475</xdr:colOff>
      <xdr:row>31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7</xdr:col>
      <xdr:colOff>561975</xdr:colOff>
      <xdr:row>30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337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29</xdr:row>
      <xdr:rowOff>66675</xdr:rowOff>
    </xdr:from>
    <xdr:ext cx="152400" cy="304800"/>
    <xdr:sp>
      <xdr:nvSpPr>
        <xdr:cNvPr id="29" name="TextBox 29"/>
        <xdr:cNvSpPr txBox="1">
          <a:spLocks noChangeArrowheads="1"/>
        </xdr:cNvSpPr>
      </xdr:nvSpPr>
      <xdr:spPr>
        <a:xfrm>
          <a:off x="57912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</xdr:row>
      <xdr:rowOff>161925</xdr:rowOff>
    </xdr:from>
    <xdr:to>
      <xdr:col>8</xdr:col>
      <xdr:colOff>676275</xdr:colOff>
      <xdr:row>30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55530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571500</xdr:colOff>
      <xdr:row>20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007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5</xdr:col>
      <xdr:colOff>752475</xdr:colOff>
      <xdr:row>20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337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7</xdr:col>
      <xdr:colOff>561975</xdr:colOff>
      <xdr:row>19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35337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</xdr:row>
      <xdr:rowOff>66675</xdr:rowOff>
    </xdr:from>
    <xdr:ext cx="152400" cy="304800"/>
    <xdr:sp>
      <xdr:nvSpPr>
        <xdr:cNvPr id="34" name="TextBox 34"/>
        <xdr:cNvSpPr txBox="1">
          <a:spLocks noChangeArrowheads="1"/>
        </xdr:cNvSpPr>
      </xdr:nvSpPr>
      <xdr:spPr>
        <a:xfrm>
          <a:off x="57912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</xdr:row>
      <xdr:rowOff>161925</xdr:rowOff>
    </xdr:from>
    <xdr:to>
      <xdr:col>8</xdr:col>
      <xdr:colOff>676275</xdr:colOff>
      <xdr:row>19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5530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8</xdr:col>
      <xdr:colOff>571500</xdr:colOff>
      <xdr:row>9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007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5</xdr:col>
      <xdr:colOff>752475</xdr:colOff>
      <xdr:row>9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33775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7</xdr:col>
      <xdr:colOff>561975</xdr:colOff>
      <xdr:row>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35337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</xdr:row>
      <xdr:rowOff>66675</xdr:rowOff>
    </xdr:from>
    <xdr:ext cx="152400" cy="304800"/>
    <xdr:sp>
      <xdr:nvSpPr>
        <xdr:cNvPr id="39" name="TextBox 39"/>
        <xdr:cNvSpPr txBox="1">
          <a:spLocks noChangeArrowheads="1"/>
        </xdr:cNvSpPr>
      </xdr:nvSpPr>
      <xdr:spPr>
        <a:xfrm>
          <a:off x="57912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</xdr:row>
      <xdr:rowOff>161925</xdr:rowOff>
    </xdr:from>
    <xdr:to>
      <xdr:col>8</xdr:col>
      <xdr:colOff>676275</xdr:colOff>
      <xdr:row>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55530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161925</xdr:rowOff>
    </xdr:from>
    <xdr:to>
      <xdr:col>3</xdr:col>
      <xdr:colOff>571500</xdr:colOff>
      <xdr:row>53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479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0</xdr:col>
      <xdr:colOff>752475</xdr:colOff>
      <xdr:row>53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09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2</xdr:col>
      <xdr:colOff>561975</xdr:colOff>
      <xdr:row>52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809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51</xdr:row>
      <xdr:rowOff>66675</xdr:rowOff>
    </xdr:from>
    <xdr:ext cx="152400" cy="304800"/>
    <xdr:sp>
      <xdr:nvSpPr>
        <xdr:cNvPr id="44" name="TextBox 44"/>
        <xdr:cNvSpPr txBox="1">
          <a:spLocks noChangeArrowheads="1"/>
        </xdr:cNvSpPr>
      </xdr:nvSpPr>
      <xdr:spPr>
        <a:xfrm>
          <a:off x="24384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52</xdr:row>
      <xdr:rowOff>161925</xdr:rowOff>
    </xdr:from>
    <xdr:to>
      <xdr:col>3</xdr:col>
      <xdr:colOff>676275</xdr:colOff>
      <xdr:row>52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22002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161925</xdr:rowOff>
    </xdr:from>
    <xdr:to>
      <xdr:col>8</xdr:col>
      <xdr:colOff>571500</xdr:colOff>
      <xdr:row>53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007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5</xdr:col>
      <xdr:colOff>752475</xdr:colOff>
      <xdr:row>53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337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7</xdr:col>
      <xdr:colOff>561975</xdr:colOff>
      <xdr:row>52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35337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51</xdr:row>
      <xdr:rowOff>66675</xdr:rowOff>
    </xdr:from>
    <xdr:ext cx="152400" cy="304800"/>
    <xdr:sp>
      <xdr:nvSpPr>
        <xdr:cNvPr id="49" name="TextBox 49"/>
        <xdr:cNvSpPr txBox="1">
          <a:spLocks noChangeArrowheads="1"/>
        </xdr:cNvSpPr>
      </xdr:nvSpPr>
      <xdr:spPr>
        <a:xfrm>
          <a:off x="57912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52</xdr:row>
      <xdr:rowOff>161925</xdr:rowOff>
    </xdr:from>
    <xdr:to>
      <xdr:col>8</xdr:col>
      <xdr:colOff>676275</xdr:colOff>
      <xdr:row>52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55530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571500</xdr:colOff>
      <xdr:row>64</xdr:row>
      <xdr:rowOff>152400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2479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0</xdr:col>
      <xdr:colOff>752475</xdr:colOff>
      <xdr:row>64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809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2</xdr:col>
      <xdr:colOff>561975</xdr:colOff>
      <xdr:row>63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809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62</xdr:row>
      <xdr:rowOff>66675</xdr:rowOff>
    </xdr:from>
    <xdr:ext cx="152400" cy="304800"/>
    <xdr:sp>
      <xdr:nvSpPr>
        <xdr:cNvPr id="54" name="TextBox 54"/>
        <xdr:cNvSpPr txBox="1">
          <a:spLocks noChangeArrowheads="1"/>
        </xdr:cNvSpPr>
      </xdr:nvSpPr>
      <xdr:spPr>
        <a:xfrm>
          <a:off x="24384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63</xdr:row>
      <xdr:rowOff>161925</xdr:rowOff>
    </xdr:from>
    <xdr:to>
      <xdr:col>3</xdr:col>
      <xdr:colOff>676275</xdr:colOff>
      <xdr:row>63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22002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65</xdr:row>
      <xdr:rowOff>0</xdr:rowOff>
    </xdr:from>
    <xdr:ext cx="152400" cy="295275"/>
    <xdr:sp>
      <xdr:nvSpPr>
        <xdr:cNvPr id="56" name="TextBox 56"/>
        <xdr:cNvSpPr txBox="1">
          <a:spLocks noChangeArrowheads="1"/>
        </xdr:cNvSpPr>
      </xdr:nvSpPr>
      <xdr:spPr>
        <a:xfrm>
          <a:off x="24384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7" name="TextBox 57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8" name="TextBox 58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161925</xdr:rowOff>
    </xdr:from>
    <xdr:to>
      <xdr:col>8</xdr:col>
      <xdr:colOff>571500</xdr:colOff>
      <xdr:row>64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007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5</xdr:col>
      <xdr:colOff>752475</xdr:colOff>
      <xdr:row>64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337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7</xdr:col>
      <xdr:colOff>561975</xdr:colOff>
      <xdr:row>63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35337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62</xdr:row>
      <xdr:rowOff>66675</xdr:rowOff>
    </xdr:from>
    <xdr:ext cx="152400" cy="304800"/>
    <xdr:sp>
      <xdr:nvSpPr>
        <xdr:cNvPr id="62" name="TextBox 62"/>
        <xdr:cNvSpPr txBox="1">
          <a:spLocks noChangeArrowheads="1"/>
        </xdr:cNvSpPr>
      </xdr:nvSpPr>
      <xdr:spPr>
        <a:xfrm>
          <a:off x="57912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63</xdr:row>
      <xdr:rowOff>161925</xdr:rowOff>
    </xdr:from>
    <xdr:to>
      <xdr:col>8</xdr:col>
      <xdr:colOff>676275</xdr:colOff>
      <xdr:row>63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530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64" name="TextBox 64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67" name="Line 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71" name="Line 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68" name="Line 1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78" name="Line 1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80" name="Line 1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87" name="Line 1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09" name="Line 2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28" name="Line 3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347" name="Line 3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348" name="Line 3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55" name="Line 355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56" name="Line 356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142875</xdr:colOff>
      <xdr:row>5</xdr:row>
      <xdr:rowOff>47625</xdr:rowOff>
    </xdr:from>
    <xdr:to>
      <xdr:col>0</xdr:col>
      <xdr:colOff>638175</xdr:colOff>
      <xdr:row>5</xdr:row>
      <xdr:rowOff>47625</xdr:rowOff>
    </xdr:to>
    <xdr:sp>
      <xdr:nvSpPr>
        <xdr:cNvPr id="362" name="Line 362"/>
        <xdr:cNvSpPr>
          <a:spLocks/>
        </xdr:cNvSpPr>
      </xdr:nvSpPr>
      <xdr:spPr>
        <a:xfrm>
          <a:off x="1428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142875</xdr:rowOff>
    </xdr:from>
    <xdr:ext cx="152400" cy="295275"/>
    <xdr:sp>
      <xdr:nvSpPr>
        <xdr:cNvPr id="363" name="TextBox 363"/>
        <xdr:cNvSpPr txBox="1">
          <a:spLocks noChangeArrowheads="1"/>
        </xdr:cNvSpPr>
      </xdr:nvSpPr>
      <xdr:spPr>
        <a:xfrm>
          <a:off x="3143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</xdr:row>
      <xdr:rowOff>114300</xdr:rowOff>
    </xdr:from>
    <xdr:to>
      <xdr:col>0</xdr:col>
      <xdr:colOff>723900</xdr:colOff>
      <xdr:row>6</xdr:row>
      <xdr:rowOff>104775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24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</xdr:row>
      <xdr:rowOff>0</xdr:rowOff>
    </xdr:from>
    <xdr:ext cx="95250" cy="295275"/>
    <xdr:sp>
      <xdr:nvSpPr>
        <xdr:cNvPr id="365" name="TextBox 365"/>
        <xdr:cNvSpPr txBox="1">
          <a:spLocks noChangeArrowheads="1"/>
        </xdr:cNvSpPr>
      </xdr:nvSpPr>
      <xdr:spPr>
        <a:xfrm>
          <a:off x="3810000" y="771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</xdr:row>
      <xdr:rowOff>47625</xdr:rowOff>
    </xdr:from>
    <xdr:to>
      <xdr:col>0</xdr:col>
      <xdr:colOff>1200150</xdr:colOff>
      <xdr:row>5</xdr:row>
      <xdr:rowOff>47625</xdr:rowOff>
    </xdr:to>
    <xdr:sp>
      <xdr:nvSpPr>
        <xdr:cNvPr id="366" name="Line 366"/>
        <xdr:cNvSpPr>
          <a:spLocks/>
        </xdr:cNvSpPr>
      </xdr:nvSpPr>
      <xdr:spPr>
        <a:xfrm>
          <a:off x="7048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142875</xdr:rowOff>
    </xdr:from>
    <xdr:ext cx="152400" cy="295275"/>
    <xdr:sp>
      <xdr:nvSpPr>
        <xdr:cNvPr id="367" name="TextBox 367"/>
        <xdr:cNvSpPr txBox="1">
          <a:spLocks noChangeArrowheads="1"/>
        </xdr:cNvSpPr>
      </xdr:nvSpPr>
      <xdr:spPr>
        <a:xfrm>
          <a:off x="8763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</xdr:row>
      <xdr:rowOff>114300</xdr:rowOff>
    </xdr:from>
    <xdr:to>
      <xdr:col>0</xdr:col>
      <xdr:colOff>1285875</xdr:colOff>
      <xdr:row>6</xdr:row>
      <xdr:rowOff>104775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143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</xdr:row>
      <xdr:rowOff>47625</xdr:rowOff>
    </xdr:from>
    <xdr:to>
      <xdr:col>2</xdr:col>
      <xdr:colOff>228600</xdr:colOff>
      <xdr:row>5</xdr:row>
      <xdr:rowOff>47625</xdr:rowOff>
    </xdr:to>
    <xdr:sp>
      <xdr:nvSpPr>
        <xdr:cNvPr id="369" name="Line 369"/>
        <xdr:cNvSpPr>
          <a:spLocks/>
        </xdr:cNvSpPr>
      </xdr:nvSpPr>
      <xdr:spPr>
        <a:xfrm>
          <a:off x="12668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</xdr:row>
      <xdr:rowOff>142875</xdr:rowOff>
    </xdr:from>
    <xdr:ext cx="152400" cy="295275"/>
    <xdr:sp>
      <xdr:nvSpPr>
        <xdr:cNvPr id="370" name="TextBox 370"/>
        <xdr:cNvSpPr txBox="1">
          <a:spLocks noChangeArrowheads="1"/>
        </xdr:cNvSpPr>
      </xdr:nvSpPr>
      <xdr:spPr>
        <a:xfrm>
          <a:off x="14478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</xdr:row>
      <xdr:rowOff>114300</xdr:rowOff>
    </xdr:from>
    <xdr:to>
      <xdr:col>2</xdr:col>
      <xdr:colOff>314325</xdr:colOff>
      <xdr:row>6</xdr:row>
      <xdr:rowOff>104775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2763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</xdr:row>
      <xdr:rowOff>47625</xdr:rowOff>
    </xdr:from>
    <xdr:to>
      <xdr:col>3</xdr:col>
      <xdr:colOff>0</xdr:colOff>
      <xdr:row>5</xdr:row>
      <xdr:rowOff>47625</xdr:rowOff>
    </xdr:to>
    <xdr:sp>
      <xdr:nvSpPr>
        <xdr:cNvPr id="372" name="Line 372"/>
        <xdr:cNvSpPr>
          <a:spLocks/>
        </xdr:cNvSpPr>
      </xdr:nvSpPr>
      <xdr:spPr>
        <a:xfrm>
          <a:off x="17526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</xdr:row>
      <xdr:rowOff>142875</xdr:rowOff>
    </xdr:from>
    <xdr:ext cx="152400" cy="295275"/>
    <xdr:sp>
      <xdr:nvSpPr>
        <xdr:cNvPr id="373" name="TextBox 373"/>
        <xdr:cNvSpPr txBox="1">
          <a:spLocks noChangeArrowheads="1"/>
        </xdr:cNvSpPr>
      </xdr:nvSpPr>
      <xdr:spPr>
        <a:xfrm>
          <a:off x="19335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</xdr:row>
      <xdr:rowOff>114300</xdr:rowOff>
    </xdr:from>
    <xdr:to>
      <xdr:col>3</xdr:col>
      <xdr:colOff>85725</xdr:colOff>
      <xdr:row>6</xdr:row>
      <xdr:rowOff>104775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7621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561975</xdr:colOff>
      <xdr:row>5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23145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</xdr:row>
      <xdr:rowOff>142875</xdr:rowOff>
    </xdr:from>
    <xdr:ext cx="152400" cy="295275"/>
    <xdr:sp>
      <xdr:nvSpPr>
        <xdr:cNvPr id="376" name="TextBox 376"/>
        <xdr:cNvSpPr txBox="1">
          <a:spLocks noChangeArrowheads="1"/>
        </xdr:cNvSpPr>
      </xdr:nvSpPr>
      <xdr:spPr>
        <a:xfrm>
          <a:off x="24860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</xdr:row>
      <xdr:rowOff>114300</xdr:rowOff>
    </xdr:from>
    <xdr:to>
      <xdr:col>3</xdr:col>
      <xdr:colOff>647700</xdr:colOff>
      <xdr:row>6</xdr:row>
      <xdr:rowOff>104775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3241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</xdr:row>
      <xdr:rowOff>47625</xdr:rowOff>
    </xdr:from>
    <xdr:to>
      <xdr:col>5</xdr:col>
      <xdr:colOff>638175</xdr:colOff>
      <xdr:row>5</xdr:row>
      <xdr:rowOff>47625</xdr:rowOff>
    </xdr:to>
    <xdr:sp>
      <xdr:nvSpPr>
        <xdr:cNvPr id="378" name="Line 378"/>
        <xdr:cNvSpPr>
          <a:spLocks/>
        </xdr:cNvSpPr>
      </xdr:nvSpPr>
      <xdr:spPr>
        <a:xfrm>
          <a:off x="34956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</xdr:row>
      <xdr:rowOff>142875</xdr:rowOff>
    </xdr:from>
    <xdr:ext cx="152400" cy="295275"/>
    <xdr:sp>
      <xdr:nvSpPr>
        <xdr:cNvPr id="379" name="TextBox 379"/>
        <xdr:cNvSpPr txBox="1">
          <a:spLocks noChangeArrowheads="1"/>
        </xdr:cNvSpPr>
      </xdr:nvSpPr>
      <xdr:spPr>
        <a:xfrm>
          <a:off x="36671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</xdr:row>
      <xdr:rowOff>114300</xdr:rowOff>
    </xdr:from>
    <xdr:to>
      <xdr:col>5</xdr:col>
      <xdr:colOff>723900</xdr:colOff>
      <xdr:row>6</xdr:row>
      <xdr:rowOff>104775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5052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5</xdr:col>
      <xdr:colOff>1200150</xdr:colOff>
      <xdr:row>5</xdr:row>
      <xdr:rowOff>47625</xdr:rowOff>
    </xdr:to>
    <xdr:sp>
      <xdr:nvSpPr>
        <xdr:cNvPr id="381" name="Line 381"/>
        <xdr:cNvSpPr>
          <a:spLocks/>
        </xdr:cNvSpPr>
      </xdr:nvSpPr>
      <xdr:spPr>
        <a:xfrm>
          <a:off x="40576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</xdr:row>
      <xdr:rowOff>142875</xdr:rowOff>
    </xdr:from>
    <xdr:ext cx="152400" cy="295275"/>
    <xdr:sp>
      <xdr:nvSpPr>
        <xdr:cNvPr id="382" name="TextBox 382"/>
        <xdr:cNvSpPr txBox="1">
          <a:spLocks noChangeArrowheads="1"/>
        </xdr:cNvSpPr>
      </xdr:nvSpPr>
      <xdr:spPr>
        <a:xfrm>
          <a:off x="42291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</xdr:row>
      <xdr:rowOff>114300</xdr:rowOff>
    </xdr:from>
    <xdr:to>
      <xdr:col>5</xdr:col>
      <xdr:colOff>1285875</xdr:colOff>
      <xdr:row>6</xdr:row>
      <xdr:rowOff>104775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40671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</xdr:row>
      <xdr:rowOff>47625</xdr:rowOff>
    </xdr:from>
    <xdr:to>
      <xdr:col>7</xdr:col>
      <xdr:colOff>228600</xdr:colOff>
      <xdr:row>5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46196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</xdr:row>
      <xdr:rowOff>142875</xdr:rowOff>
    </xdr:from>
    <xdr:ext cx="152400" cy="295275"/>
    <xdr:sp>
      <xdr:nvSpPr>
        <xdr:cNvPr id="385" name="TextBox 385"/>
        <xdr:cNvSpPr txBox="1">
          <a:spLocks noChangeArrowheads="1"/>
        </xdr:cNvSpPr>
      </xdr:nvSpPr>
      <xdr:spPr>
        <a:xfrm>
          <a:off x="48006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</xdr:row>
      <xdr:rowOff>114300</xdr:rowOff>
    </xdr:from>
    <xdr:to>
      <xdr:col>7</xdr:col>
      <xdr:colOff>314325</xdr:colOff>
      <xdr:row>6</xdr:row>
      <xdr:rowOff>104775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46291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387" name="Line 387"/>
        <xdr:cNvSpPr>
          <a:spLocks/>
        </xdr:cNvSpPr>
      </xdr:nvSpPr>
      <xdr:spPr>
        <a:xfrm>
          <a:off x="51054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</xdr:row>
      <xdr:rowOff>142875</xdr:rowOff>
    </xdr:from>
    <xdr:ext cx="152400" cy="295275"/>
    <xdr:sp>
      <xdr:nvSpPr>
        <xdr:cNvPr id="388" name="TextBox 388"/>
        <xdr:cNvSpPr txBox="1">
          <a:spLocks noChangeArrowheads="1"/>
        </xdr:cNvSpPr>
      </xdr:nvSpPr>
      <xdr:spPr>
        <a:xfrm>
          <a:off x="52863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</xdr:row>
      <xdr:rowOff>114300</xdr:rowOff>
    </xdr:from>
    <xdr:to>
      <xdr:col>8</xdr:col>
      <xdr:colOff>85725</xdr:colOff>
      <xdr:row>6</xdr:row>
      <xdr:rowOff>104775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51149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</xdr:row>
      <xdr:rowOff>47625</xdr:rowOff>
    </xdr:from>
    <xdr:to>
      <xdr:col>8</xdr:col>
      <xdr:colOff>561975</xdr:colOff>
      <xdr:row>5</xdr:row>
      <xdr:rowOff>47625</xdr:rowOff>
    </xdr:to>
    <xdr:sp>
      <xdr:nvSpPr>
        <xdr:cNvPr id="390" name="Line 390"/>
        <xdr:cNvSpPr>
          <a:spLocks/>
        </xdr:cNvSpPr>
      </xdr:nvSpPr>
      <xdr:spPr>
        <a:xfrm>
          <a:off x="56673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</xdr:row>
      <xdr:rowOff>142875</xdr:rowOff>
    </xdr:from>
    <xdr:ext cx="152400" cy="295275"/>
    <xdr:sp>
      <xdr:nvSpPr>
        <xdr:cNvPr id="391" name="TextBox 391"/>
        <xdr:cNvSpPr txBox="1">
          <a:spLocks noChangeArrowheads="1"/>
        </xdr:cNvSpPr>
      </xdr:nvSpPr>
      <xdr:spPr>
        <a:xfrm>
          <a:off x="58388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</xdr:row>
      <xdr:rowOff>114300</xdr:rowOff>
    </xdr:from>
    <xdr:to>
      <xdr:col>8</xdr:col>
      <xdr:colOff>647700</xdr:colOff>
      <xdr:row>6</xdr:row>
      <xdr:rowOff>104775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6769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0</xdr:col>
      <xdr:colOff>638175</xdr:colOff>
      <xdr:row>16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1428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</xdr:row>
      <xdr:rowOff>142875</xdr:rowOff>
    </xdr:from>
    <xdr:ext cx="152400" cy="295275"/>
    <xdr:sp>
      <xdr:nvSpPr>
        <xdr:cNvPr id="394" name="TextBox 394"/>
        <xdr:cNvSpPr txBox="1">
          <a:spLocks noChangeArrowheads="1"/>
        </xdr:cNvSpPr>
      </xdr:nvSpPr>
      <xdr:spPr>
        <a:xfrm>
          <a:off x="3143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</xdr:row>
      <xdr:rowOff>114300</xdr:rowOff>
    </xdr:from>
    <xdr:to>
      <xdr:col>0</xdr:col>
      <xdr:colOff>723900</xdr:colOff>
      <xdr:row>17</xdr:row>
      <xdr:rowOff>104775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24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</xdr:row>
      <xdr:rowOff>0</xdr:rowOff>
    </xdr:from>
    <xdr:ext cx="95250" cy="295275"/>
    <xdr:sp>
      <xdr:nvSpPr>
        <xdr:cNvPr id="396" name="TextBox 396"/>
        <xdr:cNvSpPr txBox="1">
          <a:spLocks noChangeArrowheads="1"/>
        </xdr:cNvSpPr>
      </xdr:nvSpPr>
      <xdr:spPr>
        <a:xfrm>
          <a:off x="3810000" y="2466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</xdr:row>
      <xdr:rowOff>47625</xdr:rowOff>
    </xdr:from>
    <xdr:to>
      <xdr:col>0</xdr:col>
      <xdr:colOff>1200150</xdr:colOff>
      <xdr:row>16</xdr:row>
      <xdr:rowOff>47625</xdr:rowOff>
    </xdr:to>
    <xdr:sp>
      <xdr:nvSpPr>
        <xdr:cNvPr id="397" name="Line 397"/>
        <xdr:cNvSpPr>
          <a:spLocks/>
        </xdr:cNvSpPr>
      </xdr:nvSpPr>
      <xdr:spPr>
        <a:xfrm>
          <a:off x="7048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</xdr:row>
      <xdr:rowOff>142875</xdr:rowOff>
    </xdr:from>
    <xdr:ext cx="152400" cy="295275"/>
    <xdr:sp>
      <xdr:nvSpPr>
        <xdr:cNvPr id="398" name="TextBox 398"/>
        <xdr:cNvSpPr txBox="1">
          <a:spLocks noChangeArrowheads="1"/>
        </xdr:cNvSpPr>
      </xdr:nvSpPr>
      <xdr:spPr>
        <a:xfrm>
          <a:off x="8763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</xdr:row>
      <xdr:rowOff>114300</xdr:rowOff>
    </xdr:from>
    <xdr:to>
      <xdr:col>0</xdr:col>
      <xdr:colOff>1285875</xdr:colOff>
      <xdr:row>17</xdr:row>
      <xdr:rowOff>104775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143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</xdr:row>
      <xdr:rowOff>47625</xdr:rowOff>
    </xdr:from>
    <xdr:to>
      <xdr:col>2</xdr:col>
      <xdr:colOff>228600</xdr:colOff>
      <xdr:row>16</xdr:row>
      <xdr:rowOff>47625</xdr:rowOff>
    </xdr:to>
    <xdr:sp>
      <xdr:nvSpPr>
        <xdr:cNvPr id="400" name="Line 400"/>
        <xdr:cNvSpPr>
          <a:spLocks/>
        </xdr:cNvSpPr>
      </xdr:nvSpPr>
      <xdr:spPr>
        <a:xfrm>
          <a:off x="12668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14</xdr:row>
      <xdr:rowOff>142875</xdr:rowOff>
    </xdr:from>
    <xdr:ext cx="152400" cy="295275"/>
    <xdr:sp>
      <xdr:nvSpPr>
        <xdr:cNvPr id="401" name="TextBox 401"/>
        <xdr:cNvSpPr txBox="1">
          <a:spLocks noChangeArrowheads="1"/>
        </xdr:cNvSpPr>
      </xdr:nvSpPr>
      <xdr:spPr>
        <a:xfrm>
          <a:off x="14478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</xdr:row>
      <xdr:rowOff>114300</xdr:rowOff>
    </xdr:from>
    <xdr:to>
      <xdr:col>2</xdr:col>
      <xdr:colOff>314325</xdr:colOff>
      <xdr:row>17</xdr:row>
      <xdr:rowOff>104775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2763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</xdr:row>
      <xdr:rowOff>47625</xdr:rowOff>
    </xdr:from>
    <xdr:to>
      <xdr:col>3</xdr:col>
      <xdr:colOff>0</xdr:colOff>
      <xdr:row>16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17526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14</xdr:row>
      <xdr:rowOff>142875</xdr:rowOff>
    </xdr:from>
    <xdr:ext cx="152400" cy="295275"/>
    <xdr:sp>
      <xdr:nvSpPr>
        <xdr:cNvPr id="404" name="TextBox 404"/>
        <xdr:cNvSpPr txBox="1">
          <a:spLocks noChangeArrowheads="1"/>
        </xdr:cNvSpPr>
      </xdr:nvSpPr>
      <xdr:spPr>
        <a:xfrm>
          <a:off x="19335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</xdr:row>
      <xdr:rowOff>114300</xdr:rowOff>
    </xdr:from>
    <xdr:to>
      <xdr:col>3</xdr:col>
      <xdr:colOff>85725</xdr:colOff>
      <xdr:row>17</xdr:row>
      <xdr:rowOff>104775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7621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561975</xdr:colOff>
      <xdr:row>16</xdr:row>
      <xdr:rowOff>47625</xdr:rowOff>
    </xdr:to>
    <xdr:sp>
      <xdr:nvSpPr>
        <xdr:cNvPr id="406" name="Line 406"/>
        <xdr:cNvSpPr>
          <a:spLocks/>
        </xdr:cNvSpPr>
      </xdr:nvSpPr>
      <xdr:spPr>
        <a:xfrm>
          <a:off x="23145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142875</xdr:rowOff>
    </xdr:from>
    <xdr:ext cx="152400" cy="295275"/>
    <xdr:sp>
      <xdr:nvSpPr>
        <xdr:cNvPr id="407" name="TextBox 407"/>
        <xdr:cNvSpPr txBox="1">
          <a:spLocks noChangeArrowheads="1"/>
        </xdr:cNvSpPr>
      </xdr:nvSpPr>
      <xdr:spPr>
        <a:xfrm>
          <a:off x="24860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</xdr:row>
      <xdr:rowOff>114300</xdr:rowOff>
    </xdr:from>
    <xdr:to>
      <xdr:col>3</xdr:col>
      <xdr:colOff>647700</xdr:colOff>
      <xdr:row>17</xdr:row>
      <xdr:rowOff>104775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3241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638175</xdr:colOff>
      <xdr:row>16</xdr:row>
      <xdr:rowOff>47625</xdr:rowOff>
    </xdr:to>
    <xdr:sp>
      <xdr:nvSpPr>
        <xdr:cNvPr id="409" name="Line 409"/>
        <xdr:cNvSpPr>
          <a:spLocks/>
        </xdr:cNvSpPr>
      </xdr:nvSpPr>
      <xdr:spPr>
        <a:xfrm>
          <a:off x="34956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142875</xdr:rowOff>
    </xdr:from>
    <xdr:ext cx="152400" cy="295275"/>
    <xdr:sp>
      <xdr:nvSpPr>
        <xdr:cNvPr id="410" name="TextBox 410"/>
        <xdr:cNvSpPr txBox="1">
          <a:spLocks noChangeArrowheads="1"/>
        </xdr:cNvSpPr>
      </xdr:nvSpPr>
      <xdr:spPr>
        <a:xfrm>
          <a:off x="36671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</xdr:row>
      <xdr:rowOff>114300</xdr:rowOff>
    </xdr:from>
    <xdr:to>
      <xdr:col>5</xdr:col>
      <xdr:colOff>723900</xdr:colOff>
      <xdr:row>17</xdr:row>
      <xdr:rowOff>104775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35052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</xdr:row>
      <xdr:rowOff>47625</xdr:rowOff>
    </xdr:from>
    <xdr:to>
      <xdr:col>5</xdr:col>
      <xdr:colOff>1200150</xdr:colOff>
      <xdr:row>16</xdr:row>
      <xdr:rowOff>47625</xdr:rowOff>
    </xdr:to>
    <xdr:sp>
      <xdr:nvSpPr>
        <xdr:cNvPr id="412" name="Line 412"/>
        <xdr:cNvSpPr>
          <a:spLocks/>
        </xdr:cNvSpPr>
      </xdr:nvSpPr>
      <xdr:spPr>
        <a:xfrm>
          <a:off x="40576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</xdr:row>
      <xdr:rowOff>142875</xdr:rowOff>
    </xdr:from>
    <xdr:ext cx="152400" cy="295275"/>
    <xdr:sp>
      <xdr:nvSpPr>
        <xdr:cNvPr id="413" name="TextBox 413"/>
        <xdr:cNvSpPr txBox="1">
          <a:spLocks noChangeArrowheads="1"/>
        </xdr:cNvSpPr>
      </xdr:nvSpPr>
      <xdr:spPr>
        <a:xfrm>
          <a:off x="42291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</xdr:row>
      <xdr:rowOff>114300</xdr:rowOff>
    </xdr:from>
    <xdr:to>
      <xdr:col>5</xdr:col>
      <xdr:colOff>1285875</xdr:colOff>
      <xdr:row>17</xdr:row>
      <xdr:rowOff>104775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40671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</xdr:row>
      <xdr:rowOff>47625</xdr:rowOff>
    </xdr:from>
    <xdr:to>
      <xdr:col>7</xdr:col>
      <xdr:colOff>228600</xdr:colOff>
      <xdr:row>16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46196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14</xdr:row>
      <xdr:rowOff>142875</xdr:rowOff>
    </xdr:from>
    <xdr:ext cx="152400" cy="295275"/>
    <xdr:sp>
      <xdr:nvSpPr>
        <xdr:cNvPr id="416" name="TextBox 416"/>
        <xdr:cNvSpPr txBox="1">
          <a:spLocks noChangeArrowheads="1"/>
        </xdr:cNvSpPr>
      </xdr:nvSpPr>
      <xdr:spPr>
        <a:xfrm>
          <a:off x="48006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</xdr:row>
      <xdr:rowOff>114300</xdr:rowOff>
    </xdr:from>
    <xdr:to>
      <xdr:col>7</xdr:col>
      <xdr:colOff>314325</xdr:colOff>
      <xdr:row>17</xdr:row>
      <xdr:rowOff>104775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46291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</xdr:row>
      <xdr:rowOff>47625</xdr:rowOff>
    </xdr:from>
    <xdr:to>
      <xdr:col>8</xdr:col>
      <xdr:colOff>0</xdr:colOff>
      <xdr:row>16</xdr:row>
      <xdr:rowOff>47625</xdr:rowOff>
    </xdr:to>
    <xdr:sp>
      <xdr:nvSpPr>
        <xdr:cNvPr id="418" name="Line 418"/>
        <xdr:cNvSpPr>
          <a:spLocks/>
        </xdr:cNvSpPr>
      </xdr:nvSpPr>
      <xdr:spPr>
        <a:xfrm>
          <a:off x="51054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14</xdr:row>
      <xdr:rowOff>142875</xdr:rowOff>
    </xdr:from>
    <xdr:ext cx="152400" cy="295275"/>
    <xdr:sp>
      <xdr:nvSpPr>
        <xdr:cNvPr id="419" name="TextBox 419"/>
        <xdr:cNvSpPr txBox="1">
          <a:spLocks noChangeArrowheads="1"/>
        </xdr:cNvSpPr>
      </xdr:nvSpPr>
      <xdr:spPr>
        <a:xfrm>
          <a:off x="52863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</xdr:row>
      <xdr:rowOff>114300</xdr:rowOff>
    </xdr:from>
    <xdr:to>
      <xdr:col>8</xdr:col>
      <xdr:colOff>85725</xdr:colOff>
      <xdr:row>17</xdr:row>
      <xdr:rowOff>104775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1149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</xdr:row>
      <xdr:rowOff>47625</xdr:rowOff>
    </xdr:from>
    <xdr:to>
      <xdr:col>8</xdr:col>
      <xdr:colOff>561975</xdr:colOff>
      <xdr:row>16</xdr:row>
      <xdr:rowOff>47625</xdr:rowOff>
    </xdr:to>
    <xdr:sp>
      <xdr:nvSpPr>
        <xdr:cNvPr id="421" name="Line 421"/>
        <xdr:cNvSpPr>
          <a:spLocks/>
        </xdr:cNvSpPr>
      </xdr:nvSpPr>
      <xdr:spPr>
        <a:xfrm>
          <a:off x="56673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</xdr:row>
      <xdr:rowOff>142875</xdr:rowOff>
    </xdr:from>
    <xdr:ext cx="152400" cy="295275"/>
    <xdr:sp>
      <xdr:nvSpPr>
        <xdr:cNvPr id="422" name="TextBox 422"/>
        <xdr:cNvSpPr txBox="1">
          <a:spLocks noChangeArrowheads="1"/>
        </xdr:cNvSpPr>
      </xdr:nvSpPr>
      <xdr:spPr>
        <a:xfrm>
          <a:off x="58388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</xdr:row>
      <xdr:rowOff>114300</xdr:rowOff>
    </xdr:from>
    <xdr:to>
      <xdr:col>8</xdr:col>
      <xdr:colOff>647700</xdr:colOff>
      <xdr:row>17</xdr:row>
      <xdr:rowOff>104775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6769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638175</xdr:colOff>
      <xdr:row>27</xdr:row>
      <xdr:rowOff>47625</xdr:rowOff>
    </xdr:to>
    <xdr:sp>
      <xdr:nvSpPr>
        <xdr:cNvPr id="424" name="Line 424"/>
        <xdr:cNvSpPr>
          <a:spLocks/>
        </xdr:cNvSpPr>
      </xdr:nvSpPr>
      <xdr:spPr>
        <a:xfrm>
          <a:off x="1428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25</xdr:row>
      <xdr:rowOff>142875</xdr:rowOff>
    </xdr:from>
    <xdr:ext cx="152400" cy="295275"/>
    <xdr:sp>
      <xdr:nvSpPr>
        <xdr:cNvPr id="425" name="TextBox 425"/>
        <xdr:cNvSpPr txBox="1">
          <a:spLocks noChangeArrowheads="1"/>
        </xdr:cNvSpPr>
      </xdr:nvSpPr>
      <xdr:spPr>
        <a:xfrm>
          <a:off x="3143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27</xdr:row>
      <xdr:rowOff>114300</xdr:rowOff>
    </xdr:from>
    <xdr:to>
      <xdr:col>0</xdr:col>
      <xdr:colOff>723900</xdr:colOff>
      <xdr:row>28</xdr:row>
      <xdr:rowOff>104775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24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26</xdr:row>
      <xdr:rowOff>0</xdr:rowOff>
    </xdr:from>
    <xdr:ext cx="95250" cy="295275"/>
    <xdr:sp>
      <xdr:nvSpPr>
        <xdr:cNvPr id="427" name="TextBox 427"/>
        <xdr:cNvSpPr txBox="1">
          <a:spLocks noChangeArrowheads="1"/>
        </xdr:cNvSpPr>
      </xdr:nvSpPr>
      <xdr:spPr>
        <a:xfrm>
          <a:off x="3810000" y="41624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27</xdr:row>
      <xdr:rowOff>47625</xdr:rowOff>
    </xdr:from>
    <xdr:to>
      <xdr:col>0</xdr:col>
      <xdr:colOff>1200150</xdr:colOff>
      <xdr:row>27</xdr:row>
      <xdr:rowOff>47625</xdr:rowOff>
    </xdr:to>
    <xdr:sp>
      <xdr:nvSpPr>
        <xdr:cNvPr id="428" name="Line 428"/>
        <xdr:cNvSpPr>
          <a:spLocks/>
        </xdr:cNvSpPr>
      </xdr:nvSpPr>
      <xdr:spPr>
        <a:xfrm>
          <a:off x="7048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25</xdr:row>
      <xdr:rowOff>142875</xdr:rowOff>
    </xdr:from>
    <xdr:ext cx="152400" cy="295275"/>
    <xdr:sp>
      <xdr:nvSpPr>
        <xdr:cNvPr id="429" name="TextBox 429"/>
        <xdr:cNvSpPr txBox="1">
          <a:spLocks noChangeArrowheads="1"/>
        </xdr:cNvSpPr>
      </xdr:nvSpPr>
      <xdr:spPr>
        <a:xfrm>
          <a:off x="8763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27</xdr:row>
      <xdr:rowOff>114300</xdr:rowOff>
    </xdr:from>
    <xdr:to>
      <xdr:col>0</xdr:col>
      <xdr:colOff>1285875</xdr:colOff>
      <xdr:row>28</xdr:row>
      <xdr:rowOff>104775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43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27</xdr:row>
      <xdr:rowOff>47625</xdr:rowOff>
    </xdr:from>
    <xdr:to>
      <xdr:col>2</xdr:col>
      <xdr:colOff>228600</xdr:colOff>
      <xdr:row>27</xdr:row>
      <xdr:rowOff>47625</xdr:rowOff>
    </xdr:to>
    <xdr:sp>
      <xdr:nvSpPr>
        <xdr:cNvPr id="431" name="Line 431"/>
        <xdr:cNvSpPr>
          <a:spLocks/>
        </xdr:cNvSpPr>
      </xdr:nvSpPr>
      <xdr:spPr>
        <a:xfrm>
          <a:off x="12668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142875</xdr:rowOff>
    </xdr:from>
    <xdr:ext cx="152400" cy="295275"/>
    <xdr:sp>
      <xdr:nvSpPr>
        <xdr:cNvPr id="432" name="TextBox 432"/>
        <xdr:cNvSpPr txBox="1">
          <a:spLocks noChangeArrowheads="1"/>
        </xdr:cNvSpPr>
      </xdr:nvSpPr>
      <xdr:spPr>
        <a:xfrm>
          <a:off x="14478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27</xdr:row>
      <xdr:rowOff>114300</xdr:rowOff>
    </xdr:from>
    <xdr:to>
      <xdr:col>2</xdr:col>
      <xdr:colOff>314325</xdr:colOff>
      <xdr:row>28</xdr:row>
      <xdr:rowOff>104775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2763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3</xdr:col>
      <xdr:colOff>0</xdr:colOff>
      <xdr:row>27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17526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25</xdr:row>
      <xdr:rowOff>142875</xdr:rowOff>
    </xdr:from>
    <xdr:ext cx="152400" cy="295275"/>
    <xdr:sp>
      <xdr:nvSpPr>
        <xdr:cNvPr id="435" name="TextBox 435"/>
        <xdr:cNvSpPr txBox="1">
          <a:spLocks noChangeArrowheads="1"/>
        </xdr:cNvSpPr>
      </xdr:nvSpPr>
      <xdr:spPr>
        <a:xfrm>
          <a:off x="19335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27</xdr:row>
      <xdr:rowOff>114300</xdr:rowOff>
    </xdr:from>
    <xdr:to>
      <xdr:col>3</xdr:col>
      <xdr:colOff>85725</xdr:colOff>
      <xdr:row>28</xdr:row>
      <xdr:rowOff>104775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7621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561975</xdr:colOff>
      <xdr:row>27</xdr:row>
      <xdr:rowOff>47625</xdr:rowOff>
    </xdr:to>
    <xdr:sp>
      <xdr:nvSpPr>
        <xdr:cNvPr id="437" name="Line 437"/>
        <xdr:cNvSpPr>
          <a:spLocks/>
        </xdr:cNvSpPr>
      </xdr:nvSpPr>
      <xdr:spPr>
        <a:xfrm>
          <a:off x="23145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25</xdr:row>
      <xdr:rowOff>142875</xdr:rowOff>
    </xdr:from>
    <xdr:ext cx="152400" cy="295275"/>
    <xdr:sp>
      <xdr:nvSpPr>
        <xdr:cNvPr id="438" name="TextBox 438"/>
        <xdr:cNvSpPr txBox="1">
          <a:spLocks noChangeArrowheads="1"/>
        </xdr:cNvSpPr>
      </xdr:nvSpPr>
      <xdr:spPr>
        <a:xfrm>
          <a:off x="24860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27</xdr:row>
      <xdr:rowOff>114300</xdr:rowOff>
    </xdr:from>
    <xdr:to>
      <xdr:col>3</xdr:col>
      <xdr:colOff>647700</xdr:colOff>
      <xdr:row>28</xdr:row>
      <xdr:rowOff>104775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3241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27</xdr:row>
      <xdr:rowOff>47625</xdr:rowOff>
    </xdr:from>
    <xdr:to>
      <xdr:col>5</xdr:col>
      <xdr:colOff>638175</xdr:colOff>
      <xdr:row>27</xdr:row>
      <xdr:rowOff>47625</xdr:rowOff>
    </xdr:to>
    <xdr:sp>
      <xdr:nvSpPr>
        <xdr:cNvPr id="440" name="Line 440"/>
        <xdr:cNvSpPr>
          <a:spLocks/>
        </xdr:cNvSpPr>
      </xdr:nvSpPr>
      <xdr:spPr>
        <a:xfrm>
          <a:off x="34956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25</xdr:row>
      <xdr:rowOff>142875</xdr:rowOff>
    </xdr:from>
    <xdr:ext cx="152400" cy="295275"/>
    <xdr:sp>
      <xdr:nvSpPr>
        <xdr:cNvPr id="441" name="TextBox 441"/>
        <xdr:cNvSpPr txBox="1">
          <a:spLocks noChangeArrowheads="1"/>
        </xdr:cNvSpPr>
      </xdr:nvSpPr>
      <xdr:spPr>
        <a:xfrm>
          <a:off x="36671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27</xdr:row>
      <xdr:rowOff>114300</xdr:rowOff>
    </xdr:from>
    <xdr:to>
      <xdr:col>5</xdr:col>
      <xdr:colOff>723900</xdr:colOff>
      <xdr:row>28</xdr:row>
      <xdr:rowOff>104775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5052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27</xdr:row>
      <xdr:rowOff>47625</xdr:rowOff>
    </xdr:from>
    <xdr:to>
      <xdr:col>5</xdr:col>
      <xdr:colOff>1200150</xdr:colOff>
      <xdr:row>27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40576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25</xdr:row>
      <xdr:rowOff>142875</xdr:rowOff>
    </xdr:from>
    <xdr:ext cx="152400" cy="295275"/>
    <xdr:sp>
      <xdr:nvSpPr>
        <xdr:cNvPr id="444" name="TextBox 444"/>
        <xdr:cNvSpPr txBox="1">
          <a:spLocks noChangeArrowheads="1"/>
        </xdr:cNvSpPr>
      </xdr:nvSpPr>
      <xdr:spPr>
        <a:xfrm>
          <a:off x="42291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27</xdr:row>
      <xdr:rowOff>114300</xdr:rowOff>
    </xdr:from>
    <xdr:to>
      <xdr:col>5</xdr:col>
      <xdr:colOff>1285875</xdr:colOff>
      <xdr:row>28</xdr:row>
      <xdr:rowOff>104775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40671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27</xdr:row>
      <xdr:rowOff>47625</xdr:rowOff>
    </xdr:from>
    <xdr:to>
      <xdr:col>7</xdr:col>
      <xdr:colOff>228600</xdr:colOff>
      <xdr:row>27</xdr:row>
      <xdr:rowOff>47625</xdr:rowOff>
    </xdr:to>
    <xdr:sp>
      <xdr:nvSpPr>
        <xdr:cNvPr id="446" name="Line 446"/>
        <xdr:cNvSpPr>
          <a:spLocks/>
        </xdr:cNvSpPr>
      </xdr:nvSpPr>
      <xdr:spPr>
        <a:xfrm>
          <a:off x="46196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25</xdr:row>
      <xdr:rowOff>142875</xdr:rowOff>
    </xdr:from>
    <xdr:ext cx="152400" cy="295275"/>
    <xdr:sp>
      <xdr:nvSpPr>
        <xdr:cNvPr id="447" name="TextBox 447"/>
        <xdr:cNvSpPr txBox="1">
          <a:spLocks noChangeArrowheads="1"/>
        </xdr:cNvSpPr>
      </xdr:nvSpPr>
      <xdr:spPr>
        <a:xfrm>
          <a:off x="48006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27</xdr:row>
      <xdr:rowOff>114300</xdr:rowOff>
    </xdr:from>
    <xdr:to>
      <xdr:col>7</xdr:col>
      <xdr:colOff>314325</xdr:colOff>
      <xdr:row>28</xdr:row>
      <xdr:rowOff>104775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6291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8</xdr:col>
      <xdr:colOff>0</xdr:colOff>
      <xdr:row>27</xdr:row>
      <xdr:rowOff>47625</xdr:rowOff>
    </xdr:to>
    <xdr:sp>
      <xdr:nvSpPr>
        <xdr:cNvPr id="449" name="Line 449"/>
        <xdr:cNvSpPr>
          <a:spLocks/>
        </xdr:cNvSpPr>
      </xdr:nvSpPr>
      <xdr:spPr>
        <a:xfrm>
          <a:off x="51054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25</xdr:row>
      <xdr:rowOff>142875</xdr:rowOff>
    </xdr:from>
    <xdr:ext cx="152400" cy="295275"/>
    <xdr:sp>
      <xdr:nvSpPr>
        <xdr:cNvPr id="450" name="TextBox 450"/>
        <xdr:cNvSpPr txBox="1">
          <a:spLocks noChangeArrowheads="1"/>
        </xdr:cNvSpPr>
      </xdr:nvSpPr>
      <xdr:spPr>
        <a:xfrm>
          <a:off x="52863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27</xdr:row>
      <xdr:rowOff>114300</xdr:rowOff>
    </xdr:from>
    <xdr:to>
      <xdr:col>8</xdr:col>
      <xdr:colOff>85725</xdr:colOff>
      <xdr:row>28</xdr:row>
      <xdr:rowOff>104775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1149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27</xdr:row>
      <xdr:rowOff>47625</xdr:rowOff>
    </xdr:from>
    <xdr:to>
      <xdr:col>8</xdr:col>
      <xdr:colOff>561975</xdr:colOff>
      <xdr:row>27</xdr:row>
      <xdr:rowOff>47625</xdr:rowOff>
    </xdr:to>
    <xdr:sp>
      <xdr:nvSpPr>
        <xdr:cNvPr id="452" name="Line 452"/>
        <xdr:cNvSpPr>
          <a:spLocks/>
        </xdr:cNvSpPr>
      </xdr:nvSpPr>
      <xdr:spPr>
        <a:xfrm>
          <a:off x="56673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152400" cy="295275"/>
    <xdr:sp>
      <xdr:nvSpPr>
        <xdr:cNvPr id="453" name="TextBox 453"/>
        <xdr:cNvSpPr txBox="1">
          <a:spLocks noChangeArrowheads="1"/>
        </xdr:cNvSpPr>
      </xdr:nvSpPr>
      <xdr:spPr>
        <a:xfrm>
          <a:off x="58388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27</xdr:row>
      <xdr:rowOff>114300</xdr:rowOff>
    </xdr:from>
    <xdr:to>
      <xdr:col>8</xdr:col>
      <xdr:colOff>647700</xdr:colOff>
      <xdr:row>28</xdr:row>
      <xdr:rowOff>104775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6769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38</xdr:row>
      <xdr:rowOff>47625</xdr:rowOff>
    </xdr:from>
    <xdr:to>
      <xdr:col>0</xdr:col>
      <xdr:colOff>638175</xdr:colOff>
      <xdr:row>38</xdr:row>
      <xdr:rowOff>47625</xdr:rowOff>
    </xdr:to>
    <xdr:sp>
      <xdr:nvSpPr>
        <xdr:cNvPr id="455" name="Line 455"/>
        <xdr:cNvSpPr>
          <a:spLocks/>
        </xdr:cNvSpPr>
      </xdr:nvSpPr>
      <xdr:spPr>
        <a:xfrm>
          <a:off x="1428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36</xdr:row>
      <xdr:rowOff>142875</xdr:rowOff>
    </xdr:from>
    <xdr:ext cx="152400" cy="295275"/>
    <xdr:sp>
      <xdr:nvSpPr>
        <xdr:cNvPr id="456" name="TextBox 456"/>
        <xdr:cNvSpPr txBox="1">
          <a:spLocks noChangeArrowheads="1"/>
        </xdr:cNvSpPr>
      </xdr:nvSpPr>
      <xdr:spPr>
        <a:xfrm>
          <a:off x="3143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38</xdr:row>
      <xdr:rowOff>114300</xdr:rowOff>
    </xdr:from>
    <xdr:to>
      <xdr:col>0</xdr:col>
      <xdr:colOff>723900</xdr:colOff>
      <xdr:row>39</xdr:row>
      <xdr:rowOff>104775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24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37</xdr:row>
      <xdr:rowOff>0</xdr:rowOff>
    </xdr:from>
    <xdr:ext cx="95250" cy="295275"/>
    <xdr:sp>
      <xdr:nvSpPr>
        <xdr:cNvPr id="458" name="TextBox 458"/>
        <xdr:cNvSpPr txBox="1">
          <a:spLocks noChangeArrowheads="1"/>
        </xdr:cNvSpPr>
      </xdr:nvSpPr>
      <xdr:spPr>
        <a:xfrm>
          <a:off x="3810000" y="5857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38</xdr:row>
      <xdr:rowOff>47625</xdr:rowOff>
    </xdr:from>
    <xdr:to>
      <xdr:col>0</xdr:col>
      <xdr:colOff>1200150</xdr:colOff>
      <xdr:row>38</xdr:row>
      <xdr:rowOff>47625</xdr:rowOff>
    </xdr:to>
    <xdr:sp>
      <xdr:nvSpPr>
        <xdr:cNvPr id="459" name="Line 459"/>
        <xdr:cNvSpPr>
          <a:spLocks/>
        </xdr:cNvSpPr>
      </xdr:nvSpPr>
      <xdr:spPr>
        <a:xfrm>
          <a:off x="7048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36</xdr:row>
      <xdr:rowOff>142875</xdr:rowOff>
    </xdr:from>
    <xdr:ext cx="152400" cy="295275"/>
    <xdr:sp>
      <xdr:nvSpPr>
        <xdr:cNvPr id="460" name="TextBox 460"/>
        <xdr:cNvSpPr txBox="1">
          <a:spLocks noChangeArrowheads="1"/>
        </xdr:cNvSpPr>
      </xdr:nvSpPr>
      <xdr:spPr>
        <a:xfrm>
          <a:off x="8763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38</xdr:row>
      <xdr:rowOff>114300</xdr:rowOff>
    </xdr:from>
    <xdr:to>
      <xdr:col>0</xdr:col>
      <xdr:colOff>1285875</xdr:colOff>
      <xdr:row>39</xdr:row>
      <xdr:rowOff>104775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143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38</xdr:row>
      <xdr:rowOff>47625</xdr:rowOff>
    </xdr:from>
    <xdr:to>
      <xdr:col>2</xdr:col>
      <xdr:colOff>228600</xdr:colOff>
      <xdr:row>38</xdr:row>
      <xdr:rowOff>47625</xdr:rowOff>
    </xdr:to>
    <xdr:sp>
      <xdr:nvSpPr>
        <xdr:cNvPr id="462" name="Line 462"/>
        <xdr:cNvSpPr>
          <a:spLocks/>
        </xdr:cNvSpPr>
      </xdr:nvSpPr>
      <xdr:spPr>
        <a:xfrm>
          <a:off x="12668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36</xdr:row>
      <xdr:rowOff>142875</xdr:rowOff>
    </xdr:from>
    <xdr:ext cx="152400" cy="295275"/>
    <xdr:sp>
      <xdr:nvSpPr>
        <xdr:cNvPr id="463" name="TextBox 463"/>
        <xdr:cNvSpPr txBox="1">
          <a:spLocks noChangeArrowheads="1"/>
        </xdr:cNvSpPr>
      </xdr:nvSpPr>
      <xdr:spPr>
        <a:xfrm>
          <a:off x="14478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38</xdr:row>
      <xdr:rowOff>114300</xdr:rowOff>
    </xdr:from>
    <xdr:to>
      <xdr:col>2</xdr:col>
      <xdr:colOff>314325</xdr:colOff>
      <xdr:row>39</xdr:row>
      <xdr:rowOff>104775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2763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3</xdr:col>
      <xdr:colOff>0</xdr:colOff>
      <xdr:row>38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17526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36</xdr:row>
      <xdr:rowOff>142875</xdr:rowOff>
    </xdr:from>
    <xdr:ext cx="152400" cy="295275"/>
    <xdr:sp>
      <xdr:nvSpPr>
        <xdr:cNvPr id="466" name="TextBox 466"/>
        <xdr:cNvSpPr txBox="1">
          <a:spLocks noChangeArrowheads="1"/>
        </xdr:cNvSpPr>
      </xdr:nvSpPr>
      <xdr:spPr>
        <a:xfrm>
          <a:off x="19335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38</xdr:row>
      <xdr:rowOff>114300</xdr:rowOff>
    </xdr:from>
    <xdr:to>
      <xdr:col>3</xdr:col>
      <xdr:colOff>85725</xdr:colOff>
      <xdr:row>39</xdr:row>
      <xdr:rowOff>104775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7621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38</xdr:row>
      <xdr:rowOff>47625</xdr:rowOff>
    </xdr:from>
    <xdr:to>
      <xdr:col>3</xdr:col>
      <xdr:colOff>561975</xdr:colOff>
      <xdr:row>38</xdr:row>
      <xdr:rowOff>47625</xdr:rowOff>
    </xdr:to>
    <xdr:sp>
      <xdr:nvSpPr>
        <xdr:cNvPr id="468" name="Line 468"/>
        <xdr:cNvSpPr>
          <a:spLocks/>
        </xdr:cNvSpPr>
      </xdr:nvSpPr>
      <xdr:spPr>
        <a:xfrm>
          <a:off x="23145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36</xdr:row>
      <xdr:rowOff>142875</xdr:rowOff>
    </xdr:from>
    <xdr:ext cx="152400" cy="295275"/>
    <xdr:sp>
      <xdr:nvSpPr>
        <xdr:cNvPr id="469" name="TextBox 469"/>
        <xdr:cNvSpPr txBox="1">
          <a:spLocks noChangeArrowheads="1"/>
        </xdr:cNvSpPr>
      </xdr:nvSpPr>
      <xdr:spPr>
        <a:xfrm>
          <a:off x="24860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38</xdr:row>
      <xdr:rowOff>114300</xdr:rowOff>
    </xdr:from>
    <xdr:to>
      <xdr:col>3</xdr:col>
      <xdr:colOff>647700</xdr:colOff>
      <xdr:row>39</xdr:row>
      <xdr:rowOff>104775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3241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38</xdr:row>
      <xdr:rowOff>47625</xdr:rowOff>
    </xdr:from>
    <xdr:to>
      <xdr:col>5</xdr:col>
      <xdr:colOff>638175</xdr:colOff>
      <xdr:row>38</xdr:row>
      <xdr:rowOff>47625</xdr:rowOff>
    </xdr:to>
    <xdr:sp>
      <xdr:nvSpPr>
        <xdr:cNvPr id="471" name="Line 471"/>
        <xdr:cNvSpPr>
          <a:spLocks/>
        </xdr:cNvSpPr>
      </xdr:nvSpPr>
      <xdr:spPr>
        <a:xfrm>
          <a:off x="34956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36</xdr:row>
      <xdr:rowOff>142875</xdr:rowOff>
    </xdr:from>
    <xdr:ext cx="152400" cy="295275"/>
    <xdr:sp>
      <xdr:nvSpPr>
        <xdr:cNvPr id="472" name="TextBox 472"/>
        <xdr:cNvSpPr txBox="1">
          <a:spLocks noChangeArrowheads="1"/>
        </xdr:cNvSpPr>
      </xdr:nvSpPr>
      <xdr:spPr>
        <a:xfrm>
          <a:off x="36671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38</xdr:row>
      <xdr:rowOff>114300</xdr:rowOff>
    </xdr:from>
    <xdr:to>
      <xdr:col>5</xdr:col>
      <xdr:colOff>723900</xdr:colOff>
      <xdr:row>39</xdr:row>
      <xdr:rowOff>104775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35052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5</xdr:col>
      <xdr:colOff>1200150</xdr:colOff>
      <xdr:row>38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40576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36</xdr:row>
      <xdr:rowOff>142875</xdr:rowOff>
    </xdr:from>
    <xdr:ext cx="152400" cy="295275"/>
    <xdr:sp>
      <xdr:nvSpPr>
        <xdr:cNvPr id="475" name="TextBox 475"/>
        <xdr:cNvSpPr txBox="1">
          <a:spLocks noChangeArrowheads="1"/>
        </xdr:cNvSpPr>
      </xdr:nvSpPr>
      <xdr:spPr>
        <a:xfrm>
          <a:off x="42291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38</xdr:row>
      <xdr:rowOff>114300</xdr:rowOff>
    </xdr:from>
    <xdr:to>
      <xdr:col>5</xdr:col>
      <xdr:colOff>1285875</xdr:colOff>
      <xdr:row>39</xdr:row>
      <xdr:rowOff>104775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40671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38</xdr:row>
      <xdr:rowOff>47625</xdr:rowOff>
    </xdr:from>
    <xdr:to>
      <xdr:col>7</xdr:col>
      <xdr:colOff>228600</xdr:colOff>
      <xdr:row>38</xdr:row>
      <xdr:rowOff>47625</xdr:rowOff>
    </xdr:to>
    <xdr:sp>
      <xdr:nvSpPr>
        <xdr:cNvPr id="477" name="Line 477"/>
        <xdr:cNvSpPr>
          <a:spLocks/>
        </xdr:cNvSpPr>
      </xdr:nvSpPr>
      <xdr:spPr>
        <a:xfrm>
          <a:off x="46196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36</xdr:row>
      <xdr:rowOff>142875</xdr:rowOff>
    </xdr:from>
    <xdr:ext cx="152400" cy="295275"/>
    <xdr:sp>
      <xdr:nvSpPr>
        <xdr:cNvPr id="478" name="TextBox 478"/>
        <xdr:cNvSpPr txBox="1">
          <a:spLocks noChangeArrowheads="1"/>
        </xdr:cNvSpPr>
      </xdr:nvSpPr>
      <xdr:spPr>
        <a:xfrm>
          <a:off x="48006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38</xdr:row>
      <xdr:rowOff>114300</xdr:rowOff>
    </xdr:from>
    <xdr:to>
      <xdr:col>7</xdr:col>
      <xdr:colOff>314325</xdr:colOff>
      <xdr:row>39</xdr:row>
      <xdr:rowOff>104775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46291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38</xdr:row>
      <xdr:rowOff>47625</xdr:rowOff>
    </xdr:from>
    <xdr:to>
      <xdr:col>8</xdr:col>
      <xdr:colOff>0</xdr:colOff>
      <xdr:row>38</xdr:row>
      <xdr:rowOff>47625</xdr:rowOff>
    </xdr:to>
    <xdr:sp>
      <xdr:nvSpPr>
        <xdr:cNvPr id="480" name="Line 480"/>
        <xdr:cNvSpPr>
          <a:spLocks/>
        </xdr:cNvSpPr>
      </xdr:nvSpPr>
      <xdr:spPr>
        <a:xfrm>
          <a:off x="51054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36</xdr:row>
      <xdr:rowOff>142875</xdr:rowOff>
    </xdr:from>
    <xdr:ext cx="152400" cy="295275"/>
    <xdr:sp>
      <xdr:nvSpPr>
        <xdr:cNvPr id="481" name="TextBox 481"/>
        <xdr:cNvSpPr txBox="1">
          <a:spLocks noChangeArrowheads="1"/>
        </xdr:cNvSpPr>
      </xdr:nvSpPr>
      <xdr:spPr>
        <a:xfrm>
          <a:off x="52863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38</xdr:row>
      <xdr:rowOff>114300</xdr:rowOff>
    </xdr:from>
    <xdr:to>
      <xdr:col>8</xdr:col>
      <xdr:colOff>85725</xdr:colOff>
      <xdr:row>39</xdr:row>
      <xdr:rowOff>104775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51149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38</xdr:row>
      <xdr:rowOff>47625</xdr:rowOff>
    </xdr:from>
    <xdr:to>
      <xdr:col>8</xdr:col>
      <xdr:colOff>561975</xdr:colOff>
      <xdr:row>38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56673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36</xdr:row>
      <xdr:rowOff>142875</xdr:rowOff>
    </xdr:from>
    <xdr:ext cx="152400" cy="295275"/>
    <xdr:sp>
      <xdr:nvSpPr>
        <xdr:cNvPr id="484" name="TextBox 484"/>
        <xdr:cNvSpPr txBox="1">
          <a:spLocks noChangeArrowheads="1"/>
        </xdr:cNvSpPr>
      </xdr:nvSpPr>
      <xdr:spPr>
        <a:xfrm>
          <a:off x="58388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38</xdr:row>
      <xdr:rowOff>114300</xdr:rowOff>
    </xdr:from>
    <xdr:to>
      <xdr:col>8</xdr:col>
      <xdr:colOff>647700</xdr:colOff>
      <xdr:row>39</xdr:row>
      <xdr:rowOff>104775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56769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49</xdr:row>
      <xdr:rowOff>47625</xdr:rowOff>
    </xdr:from>
    <xdr:to>
      <xdr:col>0</xdr:col>
      <xdr:colOff>638175</xdr:colOff>
      <xdr:row>49</xdr:row>
      <xdr:rowOff>47625</xdr:rowOff>
    </xdr:to>
    <xdr:sp>
      <xdr:nvSpPr>
        <xdr:cNvPr id="486" name="Line 486"/>
        <xdr:cNvSpPr>
          <a:spLocks/>
        </xdr:cNvSpPr>
      </xdr:nvSpPr>
      <xdr:spPr>
        <a:xfrm>
          <a:off x="1428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47</xdr:row>
      <xdr:rowOff>142875</xdr:rowOff>
    </xdr:from>
    <xdr:ext cx="152400" cy="295275"/>
    <xdr:sp>
      <xdr:nvSpPr>
        <xdr:cNvPr id="487" name="TextBox 487"/>
        <xdr:cNvSpPr txBox="1">
          <a:spLocks noChangeArrowheads="1"/>
        </xdr:cNvSpPr>
      </xdr:nvSpPr>
      <xdr:spPr>
        <a:xfrm>
          <a:off x="3143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49</xdr:row>
      <xdr:rowOff>114300</xdr:rowOff>
    </xdr:from>
    <xdr:to>
      <xdr:col>0</xdr:col>
      <xdr:colOff>723900</xdr:colOff>
      <xdr:row>50</xdr:row>
      <xdr:rowOff>104775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24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489" name="TextBox 489"/>
        <xdr:cNvSpPr txBox="1">
          <a:spLocks noChangeArrowheads="1"/>
        </xdr:cNvSpPr>
      </xdr:nvSpPr>
      <xdr:spPr>
        <a:xfrm>
          <a:off x="3810000" y="7629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49</xdr:row>
      <xdr:rowOff>47625</xdr:rowOff>
    </xdr:from>
    <xdr:to>
      <xdr:col>0</xdr:col>
      <xdr:colOff>1200150</xdr:colOff>
      <xdr:row>49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7048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47</xdr:row>
      <xdr:rowOff>142875</xdr:rowOff>
    </xdr:from>
    <xdr:ext cx="152400" cy="295275"/>
    <xdr:sp>
      <xdr:nvSpPr>
        <xdr:cNvPr id="491" name="TextBox 491"/>
        <xdr:cNvSpPr txBox="1">
          <a:spLocks noChangeArrowheads="1"/>
        </xdr:cNvSpPr>
      </xdr:nvSpPr>
      <xdr:spPr>
        <a:xfrm>
          <a:off x="8763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49</xdr:row>
      <xdr:rowOff>114300</xdr:rowOff>
    </xdr:from>
    <xdr:to>
      <xdr:col>0</xdr:col>
      <xdr:colOff>1285875</xdr:colOff>
      <xdr:row>50</xdr:row>
      <xdr:rowOff>104775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7143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49</xdr:row>
      <xdr:rowOff>47625</xdr:rowOff>
    </xdr:from>
    <xdr:to>
      <xdr:col>2</xdr:col>
      <xdr:colOff>228600</xdr:colOff>
      <xdr:row>49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12668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47</xdr:row>
      <xdr:rowOff>142875</xdr:rowOff>
    </xdr:from>
    <xdr:ext cx="152400" cy="295275"/>
    <xdr:sp>
      <xdr:nvSpPr>
        <xdr:cNvPr id="494" name="TextBox 494"/>
        <xdr:cNvSpPr txBox="1">
          <a:spLocks noChangeArrowheads="1"/>
        </xdr:cNvSpPr>
      </xdr:nvSpPr>
      <xdr:spPr>
        <a:xfrm>
          <a:off x="14478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49</xdr:row>
      <xdr:rowOff>114300</xdr:rowOff>
    </xdr:from>
    <xdr:to>
      <xdr:col>2</xdr:col>
      <xdr:colOff>314325</xdr:colOff>
      <xdr:row>50</xdr:row>
      <xdr:rowOff>104775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2763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49</xdr:row>
      <xdr:rowOff>47625</xdr:rowOff>
    </xdr:from>
    <xdr:to>
      <xdr:col>3</xdr:col>
      <xdr:colOff>0</xdr:colOff>
      <xdr:row>49</xdr:row>
      <xdr:rowOff>47625</xdr:rowOff>
    </xdr:to>
    <xdr:sp>
      <xdr:nvSpPr>
        <xdr:cNvPr id="496" name="Line 496"/>
        <xdr:cNvSpPr>
          <a:spLocks/>
        </xdr:cNvSpPr>
      </xdr:nvSpPr>
      <xdr:spPr>
        <a:xfrm>
          <a:off x="17526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47</xdr:row>
      <xdr:rowOff>142875</xdr:rowOff>
    </xdr:from>
    <xdr:ext cx="152400" cy="295275"/>
    <xdr:sp>
      <xdr:nvSpPr>
        <xdr:cNvPr id="497" name="TextBox 497"/>
        <xdr:cNvSpPr txBox="1">
          <a:spLocks noChangeArrowheads="1"/>
        </xdr:cNvSpPr>
      </xdr:nvSpPr>
      <xdr:spPr>
        <a:xfrm>
          <a:off x="19335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49</xdr:row>
      <xdr:rowOff>114300</xdr:rowOff>
    </xdr:from>
    <xdr:to>
      <xdr:col>3</xdr:col>
      <xdr:colOff>85725</xdr:colOff>
      <xdr:row>50</xdr:row>
      <xdr:rowOff>104775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7621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49</xdr:row>
      <xdr:rowOff>47625</xdr:rowOff>
    </xdr:from>
    <xdr:to>
      <xdr:col>3</xdr:col>
      <xdr:colOff>561975</xdr:colOff>
      <xdr:row>49</xdr:row>
      <xdr:rowOff>47625</xdr:rowOff>
    </xdr:to>
    <xdr:sp>
      <xdr:nvSpPr>
        <xdr:cNvPr id="499" name="Line 499"/>
        <xdr:cNvSpPr>
          <a:spLocks/>
        </xdr:cNvSpPr>
      </xdr:nvSpPr>
      <xdr:spPr>
        <a:xfrm>
          <a:off x="23145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47</xdr:row>
      <xdr:rowOff>142875</xdr:rowOff>
    </xdr:from>
    <xdr:ext cx="152400" cy="295275"/>
    <xdr:sp>
      <xdr:nvSpPr>
        <xdr:cNvPr id="500" name="TextBox 500"/>
        <xdr:cNvSpPr txBox="1">
          <a:spLocks noChangeArrowheads="1"/>
        </xdr:cNvSpPr>
      </xdr:nvSpPr>
      <xdr:spPr>
        <a:xfrm>
          <a:off x="24860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49</xdr:row>
      <xdr:rowOff>114300</xdr:rowOff>
    </xdr:from>
    <xdr:to>
      <xdr:col>3</xdr:col>
      <xdr:colOff>647700</xdr:colOff>
      <xdr:row>50</xdr:row>
      <xdr:rowOff>104775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23241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49</xdr:row>
      <xdr:rowOff>47625</xdr:rowOff>
    </xdr:from>
    <xdr:to>
      <xdr:col>5</xdr:col>
      <xdr:colOff>638175</xdr:colOff>
      <xdr:row>49</xdr:row>
      <xdr:rowOff>47625</xdr:rowOff>
    </xdr:to>
    <xdr:sp>
      <xdr:nvSpPr>
        <xdr:cNvPr id="502" name="Line 502"/>
        <xdr:cNvSpPr>
          <a:spLocks/>
        </xdr:cNvSpPr>
      </xdr:nvSpPr>
      <xdr:spPr>
        <a:xfrm>
          <a:off x="34956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47</xdr:row>
      <xdr:rowOff>142875</xdr:rowOff>
    </xdr:from>
    <xdr:ext cx="152400" cy="295275"/>
    <xdr:sp>
      <xdr:nvSpPr>
        <xdr:cNvPr id="503" name="TextBox 503"/>
        <xdr:cNvSpPr txBox="1">
          <a:spLocks noChangeArrowheads="1"/>
        </xdr:cNvSpPr>
      </xdr:nvSpPr>
      <xdr:spPr>
        <a:xfrm>
          <a:off x="36671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49</xdr:row>
      <xdr:rowOff>114300</xdr:rowOff>
    </xdr:from>
    <xdr:to>
      <xdr:col>5</xdr:col>
      <xdr:colOff>723900</xdr:colOff>
      <xdr:row>50</xdr:row>
      <xdr:rowOff>104775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35052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49</xdr:row>
      <xdr:rowOff>47625</xdr:rowOff>
    </xdr:from>
    <xdr:to>
      <xdr:col>5</xdr:col>
      <xdr:colOff>1200150</xdr:colOff>
      <xdr:row>49</xdr:row>
      <xdr:rowOff>47625</xdr:rowOff>
    </xdr:to>
    <xdr:sp>
      <xdr:nvSpPr>
        <xdr:cNvPr id="505" name="Line 505"/>
        <xdr:cNvSpPr>
          <a:spLocks/>
        </xdr:cNvSpPr>
      </xdr:nvSpPr>
      <xdr:spPr>
        <a:xfrm>
          <a:off x="40576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47</xdr:row>
      <xdr:rowOff>142875</xdr:rowOff>
    </xdr:from>
    <xdr:ext cx="152400" cy="295275"/>
    <xdr:sp>
      <xdr:nvSpPr>
        <xdr:cNvPr id="506" name="TextBox 506"/>
        <xdr:cNvSpPr txBox="1">
          <a:spLocks noChangeArrowheads="1"/>
        </xdr:cNvSpPr>
      </xdr:nvSpPr>
      <xdr:spPr>
        <a:xfrm>
          <a:off x="42291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49</xdr:row>
      <xdr:rowOff>114300</xdr:rowOff>
    </xdr:from>
    <xdr:to>
      <xdr:col>5</xdr:col>
      <xdr:colOff>1285875</xdr:colOff>
      <xdr:row>50</xdr:row>
      <xdr:rowOff>104775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40671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49</xdr:row>
      <xdr:rowOff>47625</xdr:rowOff>
    </xdr:from>
    <xdr:to>
      <xdr:col>7</xdr:col>
      <xdr:colOff>228600</xdr:colOff>
      <xdr:row>49</xdr:row>
      <xdr:rowOff>47625</xdr:rowOff>
    </xdr:to>
    <xdr:sp>
      <xdr:nvSpPr>
        <xdr:cNvPr id="508" name="Line 508"/>
        <xdr:cNvSpPr>
          <a:spLocks/>
        </xdr:cNvSpPr>
      </xdr:nvSpPr>
      <xdr:spPr>
        <a:xfrm>
          <a:off x="46196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47</xdr:row>
      <xdr:rowOff>142875</xdr:rowOff>
    </xdr:from>
    <xdr:ext cx="152400" cy="295275"/>
    <xdr:sp>
      <xdr:nvSpPr>
        <xdr:cNvPr id="509" name="TextBox 509"/>
        <xdr:cNvSpPr txBox="1">
          <a:spLocks noChangeArrowheads="1"/>
        </xdr:cNvSpPr>
      </xdr:nvSpPr>
      <xdr:spPr>
        <a:xfrm>
          <a:off x="48006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49</xdr:row>
      <xdr:rowOff>114300</xdr:rowOff>
    </xdr:from>
    <xdr:to>
      <xdr:col>7</xdr:col>
      <xdr:colOff>314325</xdr:colOff>
      <xdr:row>50</xdr:row>
      <xdr:rowOff>104775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46291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49</xdr:row>
      <xdr:rowOff>47625</xdr:rowOff>
    </xdr:from>
    <xdr:to>
      <xdr:col>8</xdr:col>
      <xdr:colOff>0</xdr:colOff>
      <xdr:row>49</xdr:row>
      <xdr:rowOff>47625</xdr:rowOff>
    </xdr:to>
    <xdr:sp>
      <xdr:nvSpPr>
        <xdr:cNvPr id="511" name="Line 511"/>
        <xdr:cNvSpPr>
          <a:spLocks/>
        </xdr:cNvSpPr>
      </xdr:nvSpPr>
      <xdr:spPr>
        <a:xfrm>
          <a:off x="51054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47</xdr:row>
      <xdr:rowOff>142875</xdr:rowOff>
    </xdr:from>
    <xdr:ext cx="152400" cy="295275"/>
    <xdr:sp>
      <xdr:nvSpPr>
        <xdr:cNvPr id="512" name="TextBox 512"/>
        <xdr:cNvSpPr txBox="1">
          <a:spLocks noChangeArrowheads="1"/>
        </xdr:cNvSpPr>
      </xdr:nvSpPr>
      <xdr:spPr>
        <a:xfrm>
          <a:off x="52863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49</xdr:row>
      <xdr:rowOff>114300</xdr:rowOff>
    </xdr:from>
    <xdr:to>
      <xdr:col>8</xdr:col>
      <xdr:colOff>85725</xdr:colOff>
      <xdr:row>50</xdr:row>
      <xdr:rowOff>104775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51149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49</xdr:row>
      <xdr:rowOff>47625</xdr:rowOff>
    </xdr:from>
    <xdr:to>
      <xdr:col>8</xdr:col>
      <xdr:colOff>561975</xdr:colOff>
      <xdr:row>49</xdr:row>
      <xdr:rowOff>47625</xdr:rowOff>
    </xdr:to>
    <xdr:sp>
      <xdr:nvSpPr>
        <xdr:cNvPr id="514" name="Line 514"/>
        <xdr:cNvSpPr>
          <a:spLocks/>
        </xdr:cNvSpPr>
      </xdr:nvSpPr>
      <xdr:spPr>
        <a:xfrm>
          <a:off x="56673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47</xdr:row>
      <xdr:rowOff>142875</xdr:rowOff>
    </xdr:from>
    <xdr:ext cx="152400" cy="295275"/>
    <xdr:sp>
      <xdr:nvSpPr>
        <xdr:cNvPr id="515" name="TextBox 515"/>
        <xdr:cNvSpPr txBox="1">
          <a:spLocks noChangeArrowheads="1"/>
        </xdr:cNvSpPr>
      </xdr:nvSpPr>
      <xdr:spPr>
        <a:xfrm>
          <a:off x="58388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49</xdr:row>
      <xdr:rowOff>114300</xdr:rowOff>
    </xdr:from>
    <xdr:to>
      <xdr:col>8</xdr:col>
      <xdr:colOff>647700</xdr:colOff>
      <xdr:row>50</xdr:row>
      <xdr:rowOff>104775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56769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60</xdr:row>
      <xdr:rowOff>47625</xdr:rowOff>
    </xdr:from>
    <xdr:to>
      <xdr:col>0</xdr:col>
      <xdr:colOff>638175</xdr:colOff>
      <xdr:row>60</xdr:row>
      <xdr:rowOff>47625</xdr:rowOff>
    </xdr:to>
    <xdr:sp>
      <xdr:nvSpPr>
        <xdr:cNvPr id="517" name="Line 517"/>
        <xdr:cNvSpPr>
          <a:spLocks/>
        </xdr:cNvSpPr>
      </xdr:nvSpPr>
      <xdr:spPr>
        <a:xfrm>
          <a:off x="1428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58</xdr:row>
      <xdr:rowOff>142875</xdr:rowOff>
    </xdr:from>
    <xdr:ext cx="152400" cy="295275"/>
    <xdr:sp>
      <xdr:nvSpPr>
        <xdr:cNvPr id="518" name="TextBox 518"/>
        <xdr:cNvSpPr txBox="1">
          <a:spLocks noChangeArrowheads="1"/>
        </xdr:cNvSpPr>
      </xdr:nvSpPr>
      <xdr:spPr>
        <a:xfrm>
          <a:off x="3143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60</xdr:row>
      <xdr:rowOff>114300</xdr:rowOff>
    </xdr:from>
    <xdr:to>
      <xdr:col>0</xdr:col>
      <xdr:colOff>723900</xdr:colOff>
      <xdr:row>61</xdr:row>
      <xdr:rowOff>104775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24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59</xdr:row>
      <xdr:rowOff>0</xdr:rowOff>
    </xdr:from>
    <xdr:ext cx="95250" cy="295275"/>
    <xdr:sp>
      <xdr:nvSpPr>
        <xdr:cNvPr id="520" name="TextBox 520"/>
        <xdr:cNvSpPr txBox="1">
          <a:spLocks noChangeArrowheads="1"/>
        </xdr:cNvSpPr>
      </xdr:nvSpPr>
      <xdr:spPr>
        <a:xfrm>
          <a:off x="3810000" y="9324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60</xdr:row>
      <xdr:rowOff>47625</xdr:rowOff>
    </xdr:from>
    <xdr:to>
      <xdr:col>0</xdr:col>
      <xdr:colOff>1200150</xdr:colOff>
      <xdr:row>60</xdr:row>
      <xdr:rowOff>47625</xdr:rowOff>
    </xdr:to>
    <xdr:sp>
      <xdr:nvSpPr>
        <xdr:cNvPr id="521" name="Line 521"/>
        <xdr:cNvSpPr>
          <a:spLocks/>
        </xdr:cNvSpPr>
      </xdr:nvSpPr>
      <xdr:spPr>
        <a:xfrm>
          <a:off x="7048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58</xdr:row>
      <xdr:rowOff>142875</xdr:rowOff>
    </xdr:from>
    <xdr:ext cx="152400" cy="295275"/>
    <xdr:sp>
      <xdr:nvSpPr>
        <xdr:cNvPr id="522" name="TextBox 522"/>
        <xdr:cNvSpPr txBox="1">
          <a:spLocks noChangeArrowheads="1"/>
        </xdr:cNvSpPr>
      </xdr:nvSpPr>
      <xdr:spPr>
        <a:xfrm>
          <a:off x="8763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60</xdr:row>
      <xdr:rowOff>114300</xdr:rowOff>
    </xdr:from>
    <xdr:to>
      <xdr:col>0</xdr:col>
      <xdr:colOff>1285875</xdr:colOff>
      <xdr:row>61</xdr:row>
      <xdr:rowOff>104775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7143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60</xdr:row>
      <xdr:rowOff>47625</xdr:rowOff>
    </xdr:from>
    <xdr:to>
      <xdr:col>2</xdr:col>
      <xdr:colOff>228600</xdr:colOff>
      <xdr:row>60</xdr:row>
      <xdr:rowOff>47625</xdr:rowOff>
    </xdr:to>
    <xdr:sp>
      <xdr:nvSpPr>
        <xdr:cNvPr id="524" name="Line 524"/>
        <xdr:cNvSpPr>
          <a:spLocks/>
        </xdr:cNvSpPr>
      </xdr:nvSpPr>
      <xdr:spPr>
        <a:xfrm>
          <a:off x="12668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58</xdr:row>
      <xdr:rowOff>142875</xdr:rowOff>
    </xdr:from>
    <xdr:ext cx="152400" cy="295275"/>
    <xdr:sp>
      <xdr:nvSpPr>
        <xdr:cNvPr id="525" name="TextBox 525"/>
        <xdr:cNvSpPr txBox="1">
          <a:spLocks noChangeArrowheads="1"/>
        </xdr:cNvSpPr>
      </xdr:nvSpPr>
      <xdr:spPr>
        <a:xfrm>
          <a:off x="14478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60</xdr:row>
      <xdr:rowOff>114300</xdr:rowOff>
    </xdr:from>
    <xdr:to>
      <xdr:col>2</xdr:col>
      <xdr:colOff>314325</xdr:colOff>
      <xdr:row>61</xdr:row>
      <xdr:rowOff>104775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763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60</xdr:row>
      <xdr:rowOff>47625</xdr:rowOff>
    </xdr:from>
    <xdr:to>
      <xdr:col>3</xdr:col>
      <xdr:colOff>0</xdr:colOff>
      <xdr:row>60</xdr:row>
      <xdr:rowOff>47625</xdr:rowOff>
    </xdr:to>
    <xdr:sp>
      <xdr:nvSpPr>
        <xdr:cNvPr id="527" name="Line 527"/>
        <xdr:cNvSpPr>
          <a:spLocks/>
        </xdr:cNvSpPr>
      </xdr:nvSpPr>
      <xdr:spPr>
        <a:xfrm>
          <a:off x="17526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58</xdr:row>
      <xdr:rowOff>142875</xdr:rowOff>
    </xdr:from>
    <xdr:ext cx="152400" cy="295275"/>
    <xdr:sp>
      <xdr:nvSpPr>
        <xdr:cNvPr id="528" name="TextBox 528"/>
        <xdr:cNvSpPr txBox="1">
          <a:spLocks noChangeArrowheads="1"/>
        </xdr:cNvSpPr>
      </xdr:nvSpPr>
      <xdr:spPr>
        <a:xfrm>
          <a:off x="19335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60</xdr:row>
      <xdr:rowOff>114300</xdr:rowOff>
    </xdr:from>
    <xdr:to>
      <xdr:col>3</xdr:col>
      <xdr:colOff>85725</xdr:colOff>
      <xdr:row>61</xdr:row>
      <xdr:rowOff>104775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7621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561975</xdr:colOff>
      <xdr:row>60</xdr:row>
      <xdr:rowOff>47625</xdr:rowOff>
    </xdr:to>
    <xdr:sp>
      <xdr:nvSpPr>
        <xdr:cNvPr id="530" name="Line 530"/>
        <xdr:cNvSpPr>
          <a:spLocks/>
        </xdr:cNvSpPr>
      </xdr:nvSpPr>
      <xdr:spPr>
        <a:xfrm>
          <a:off x="23145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58</xdr:row>
      <xdr:rowOff>142875</xdr:rowOff>
    </xdr:from>
    <xdr:ext cx="152400" cy="295275"/>
    <xdr:sp>
      <xdr:nvSpPr>
        <xdr:cNvPr id="531" name="TextBox 531"/>
        <xdr:cNvSpPr txBox="1">
          <a:spLocks noChangeArrowheads="1"/>
        </xdr:cNvSpPr>
      </xdr:nvSpPr>
      <xdr:spPr>
        <a:xfrm>
          <a:off x="24860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60</xdr:row>
      <xdr:rowOff>114300</xdr:rowOff>
    </xdr:from>
    <xdr:to>
      <xdr:col>3</xdr:col>
      <xdr:colOff>647700</xdr:colOff>
      <xdr:row>61</xdr:row>
      <xdr:rowOff>104775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23241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60</xdr:row>
      <xdr:rowOff>47625</xdr:rowOff>
    </xdr:from>
    <xdr:to>
      <xdr:col>5</xdr:col>
      <xdr:colOff>638175</xdr:colOff>
      <xdr:row>60</xdr:row>
      <xdr:rowOff>47625</xdr:rowOff>
    </xdr:to>
    <xdr:sp>
      <xdr:nvSpPr>
        <xdr:cNvPr id="533" name="Line 533"/>
        <xdr:cNvSpPr>
          <a:spLocks/>
        </xdr:cNvSpPr>
      </xdr:nvSpPr>
      <xdr:spPr>
        <a:xfrm>
          <a:off x="34956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58</xdr:row>
      <xdr:rowOff>142875</xdr:rowOff>
    </xdr:from>
    <xdr:ext cx="152400" cy="295275"/>
    <xdr:sp>
      <xdr:nvSpPr>
        <xdr:cNvPr id="534" name="TextBox 534"/>
        <xdr:cNvSpPr txBox="1">
          <a:spLocks noChangeArrowheads="1"/>
        </xdr:cNvSpPr>
      </xdr:nvSpPr>
      <xdr:spPr>
        <a:xfrm>
          <a:off x="36671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60</xdr:row>
      <xdr:rowOff>114300</xdr:rowOff>
    </xdr:from>
    <xdr:to>
      <xdr:col>5</xdr:col>
      <xdr:colOff>723900</xdr:colOff>
      <xdr:row>61</xdr:row>
      <xdr:rowOff>104775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35052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60</xdr:row>
      <xdr:rowOff>47625</xdr:rowOff>
    </xdr:from>
    <xdr:to>
      <xdr:col>5</xdr:col>
      <xdr:colOff>1200150</xdr:colOff>
      <xdr:row>60</xdr:row>
      <xdr:rowOff>47625</xdr:rowOff>
    </xdr:to>
    <xdr:sp>
      <xdr:nvSpPr>
        <xdr:cNvPr id="536" name="Line 536"/>
        <xdr:cNvSpPr>
          <a:spLocks/>
        </xdr:cNvSpPr>
      </xdr:nvSpPr>
      <xdr:spPr>
        <a:xfrm>
          <a:off x="40576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58</xdr:row>
      <xdr:rowOff>142875</xdr:rowOff>
    </xdr:from>
    <xdr:ext cx="152400" cy="295275"/>
    <xdr:sp>
      <xdr:nvSpPr>
        <xdr:cNvPr id="537" name="TextBox 537"/>
        <xdr:cNvSpPr txBox="1">
          <a:spLocks noChangeArrowheads="1"/>
        </xdr:cNvSpPr>
      </xdr:nvSpPr>
      <xdr:spPr>
        <a:xfrm>
          <a:off x="42291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60</xdr:row>
      <xdr:rowOff>114300</xdr:rowOff>
    </xdr:from>
    <xdr:to>
      <xdr:col>5</xdr:col>
      <xdr:colOff>1285875</xdr:colOff>
      <xdr:row>61</xdr:row>
      <xdr:rowOff>104775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0671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60</xdr:row>
      <xdr:rowOff>47625</xdr:rowOff>
    </xdr:from>
    <xdr:to>
      <xdr:col>7</xdr:col>
      <xdr:colOff>228600</xdr:colOff>
      <xdr:row>60</xdr:row>
      <xdr:rowOff>47625</xdr:rowOff>
    </xdr:to>
    <xdr:sp>
      <xdr:nvSpPr>
        <xdr:cNvPr id="539" name="Line 539"/>
        <xdr:cNvSpPr>
          <a:spLocks/>
        </xdr:cNvSpPr>
      </xdr:nvSpPr>
      <xdr:spPr>
        <a:xfrm>
          <a:off x="46196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58</xdr:row>
      <xdr:rowOff>142875</xdr:rowOff>
    </xdr:from>
    <xdr:ext cx="152400" cy="295275"/>
    <xdr:sp>
      <xdr:nvSpPr>
        <xdr:cNvPr id="540" name="TextBox 540"/>
        <xdr:cNvSpPr txBox="1">
          <a:spLocks noChangeArrowheads="1"/>
        </xdr:cNvSpPr>
      </xdr:nvSpPr>
      <xdr:spPr>
        <a:xfrm>
          <a:off x="48006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60</xdr:row>
      <xdr:rowOff>114300</xdr:rowOff>
    </xdr:from>
    <xdr:to>
      <xdr:col>7</xdr:col>
      <xdr:colOff>314325</xdr:colOff>
      <xdr:row>61</xdr:row>
      <xdr:rowOff>104775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6291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8</xdr:col>
      <xdr:colOff>0</xdr:colOff>
      <xdr:row>60</xdr:row>
      <xdr:rowOff>47625</xdr:rowOff>
    </xdr:to>
    <xdr:sp>
      <xdr:nvSpPr>
        <xdr:cNvPr id="542" name="Line 542"/>
        <xdr:cNvSpPr>
          <a:spLocks/>
        </xdr:cNvSpPr>
      </xdr:nvSpPr>
      <xdr:spPr>
        <a:xfrm>
          <a:off x="51054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58</xdr:row>
      <xdr:rowOff>142875</xdr:rowOff>
    </xdr:from>
    <xdr:ext cx="152400" cy="295275"/>
    <xdr:sp>
      <xdr:nvSpPr>
        <xdr:cNvPr id="543" name="TextBox 543"/>
        <xdr:cNvSpPr txBox="1">
          <a:spLocks noChangeArrowheads="1"/>
        </xdr:cNvSpPr>
      </xdr:nvSpPr>
      <xdr:spPr>
        <a:xfrm>
          <a:off x="52863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60</xdr:row>
      <xdr:rowOff>114300</xdr:rowOff>
    </xdr:from>
    <xdr:to>
      <xdr:col>8</xdr:col>
      <xdr:colOff>85725</xdr:colOff>
      <xdr:row>61</xdr:row>
      <xdr:rowOff>104775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51149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60</xdr:row>
      <xdr:rowOff>47625</xdr:rowOff>
    </xdr:from>
    <xdr:to>
      <xdr:col>8</xdr:col>
      <xdr:colOff>561975</xdr:colOff>
      <xdr:row>60</xdr:row>
      <xdr:rowOff>47625</xdr:rowOff>
    </xdr:to>
    <xdr:sp>
      <xdr:nvSpPr>
        <xdr:cNvPr id="545" name="Line 545"/>
        <xdr:cNvSpPr>
          <a:spLocks/>
        </xdr:cNvSpPr>
      </xdr:nvSpPr>
      <xdr:spPr>
        <a:xfrm>
          <a:off x="56673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58</xdr:row>
      <xdr:rowOff>142875</xdr:rowOff>
    </xdr:from>
    <xdr:ext cx="152400" cy="295275"/>
    <xdr:sp>
      <xdr:nvSpPr>
        <xdr:cNvPr id="546" name="TextBox 546"/>
        <xdr:cNvSpPr txBox="1">
          <a:spLocks noChangeArrowheads="1"/>
        </xdr:cNvSpPr>
      </xdr:nvSpPr>
      <xdr:spPr>
        <a:xfrm>
          <a:off x="58388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60</xdr:row>
      <xdr:rowOff>114300</xdr:rowOff>
    </xdr:from>
    <xdr:to>
      <xdr:col>8</xdr:col>
      <xdr:colOff>647700</xdr:colOff>
      <xdr:row>61</xdr:row>
      <xdr:rowOff>104775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56769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48" name="TextBox 548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49" name="TextBox 549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52400" cy="295275"/>
    <xdr:sp>
      <xdr:nvSpPr>
        <xdr:cNvPr id="550" name="TextBox 550"/>
        <xdr:cNvSpPr txBox="1">
          <a:spLocks noChangeArrowheads="1"/>
        </xdr:cNvSpPr>
      </xdr:nvSpPr>
      <xdr:spPr>
        <a:xfrm>
          <a:off x="143827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1276350</xdr:colOff>
      <xdr:row>65</xdr:row>
      <xdr:rowOff>0</xdr:rowOff>
    </xdr:from>
    <xdr:to>
      <xdr:col>2</xdr:col>
      <xdr:colOff>314325</xdr:colOff>
      <xdr:row>65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276350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2" name="TextBox 552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276225</xdr:colOff>
      <xdr:row>65</xdr:row>
      <xdr:rowOff>0</xdr:rowOff>
    </xdr:from>
    <xdr:to>
      <xdr:col>3</xdr:col>
      <xdr:colOff>85725</xdr:colOff>
      <xdr:row>65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76212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65</xdr:row>
      <xdr:rowOff>0</xdr:rowOff>
    </xdr:from>
    <xdr:ext cx="152400" cy="295275"/>
    <xdr:sp>
      <xdr:nvSpPr>
        <xdr:cNvPr id="554" name="TextBox 554"/>
        <xdr:cNvSpPr txBox="1">
          <a:spLocks noChangeArrowheads="1"/>
        </xdr:cNvSpPr>
      </xdr:nvSpPr>
      <xdr:spPr>
        <a:xfrm>
          <a:off x="42291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5" name="TextBox 555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6" name="TextBox 556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57" name="TextBox 557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8" name="TextBox 558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161925</xdr:rowOff>
    </xdr:from>
    <xdr:to>
      <xdr:col>3</xdr:col>
      <xdr:colOff>571500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</xdr:row>
      <xdr:rowOff>152400</xdr:rowOff>
    </xdr:from>
    <xdr:to>
      <xdr:col>0</xdr:col>
      <xdr:colOff>752475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504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</xdr:row>
      <xdr:rowOff>161925</xdr:rowOff>
    </xdr:from>
    <xdr:to>
      <xdr:col>2</xdr:col>
      <xdr:colOff>561975</xdr:colOff>
      <xdr:row>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09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</xdr:row>
      <xdr:rowOff>66675</xdr:rowOff>
    </xdr:from>
    <xdr:ext cx="152400" cy="304800"/>
    <xdr:sp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</xdr:row>
      <xdr:rowOff>161925</xdr:rowOff>
    </xdr:from>
    <xdr:to>
      <xdr:col>3</xdr:col>
      <xdr:colOff>676275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2002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571500</xdr:colOff>
      <xdr:row>20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752475</xdr:colOff>
      <xdr:row>20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2</xdr:col>
      <xdr:colOff>561975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80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</xdr:row>
      <xdr:rowOff>66675</xdr:rowOff>
    </xdr:from>
    <xdr:ext cx="152400" cy="304800"/>
    <xdr:sp>
      <xdr:nvSpPr>
        <xdr:cNvPr id="9" name="TextBox 9"/>
        <xdr:cNvSpPr txBox="1">
          <a:spLocks noChangeArrowheads="1"/>
        </xdr:cNvSpPr>
      </xdr:nvSpPr>
      <xdr:spPr>
        <a:xfrm>
          <a:off x="24384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</xdr:row>
      <xdr:rowOff>161925</xdr:rowOff>
    </xdr:from>
    <xdr:to>
      <xdr:col>3</xdr:col>
      <xdr:colOff>676275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2002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161925</xdr:rowOff>
    </xdr:from>
    <xdr:to>
      <xdr:col>3</xdr:col>
      <xdr:colOff>571500</xdr:colOff>
      <xdr:row>31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479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0</xdr:col>
      <xdr:colOff>752475</xdr:colOff>
      <xdr:row>31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</xdr:col>
      <xdr:colOff>561975</xdr:colOff>
      <xdr:row>30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809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29</xdr:row>
      <xdr:rowOff>66675</xdr:rowOff>
    </xdr:from>
    <xdr:ext cx="152400" cy="304800"/>
    <xdr:sp>
      <xdr:nvSpPr>
        <xdr:cNvPr id="14" name="TextBox 14"/>
        <xdr:cNvSpPr txBox="1">
          <a:spLocks noChangeArrowheads="1"/>
        </xdr:cNvSpPr>
      </xdr:nvSpPr>
      <xdr:spPr>
        <a:xfrm>
          <a:off x="24384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</xdr:row>
      <xdr:rowOff>161925</xdr:rowOff>
    </xdr:from>
    <xdr:to>
      <xdr:col>3</xdr:col>
      <xdr:colOff>676275</xdr:colOff>
      <xdr:row>30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002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3</xdr:col>
      <xdr:colOff>571500</xdr:colOff>
      <xdr:row>42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479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0</xdr:col>
      <xdr:colOff>752475</xdr:colOff>
      <xdr:row>42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2</xdr:col>
      <xdr:colOff>561975</xdr:colOff>
      <xdr:row>41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809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76200</xdr:rowOff>
    </xdr:from>
    <xdr:ext cx="152400" cy="295275"/>
    <xdr:sp>
      <xdr:nvSpPr>
        <xdr:cNvPr id="19" name="TextBox 19"/>
        <xdr:cNvSpPr txBox="1">
          <a:spLocks noChangeArrowheads="1"/>
        </xdr:cNvSpPr>
      </xdr:nvSpPr>
      <xdr:spPr>
        <a:xfrm>
          <a:off x="24384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</xdr:row>
      <xdr:rowOff>161925</xdr:rowOff>
    </xdr:from>
    <xdr:to>
      <xdr:col>3</xdr:col>
      <xdr:colOff>676275</xdr:colOff>
      <xdr:row>41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2002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161925</xdr:rowOff>
    </xdr:from>
    <xdr:to>
      <xdr:col>8</xdr:col>
      <xdr:colOff>571500</xdr:colOff>
      <xdr:row>42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007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5</xdr:col>
      <xdr:colOff>752475</xdr:colOff>
      <xdr:row>42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337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7</xdr:col>
      <xdr:colOff>561975</xdr:colOff>
      <xdr:row>41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337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</xdr:row>
      <xdr:rowOff>76200</xdr:rowOff>
    </xdr:from>
    <xdr:ext cx="152400" cy="295275"/>
    <xdr:sp>
      <xdr:nvSpPr>
        <xdr:cNvPr id="24" name="TextBox 24"/>
        <xdr:cNvSpPr txBox="1">
          <a:spLocks noChangeArrowheads="1"/>
        </xdr:cNvSpPr>
      </xdr:nvSpPr>
      <xdr:spPr>
        <a:xfrm>
          <a:off x="57912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</xdr:row>
      <xdr:rowOff>161925</xdr:rowOff>
    </xdr:from>
    <xdr:to>
      <xdr:col>8</xdr:col>
      <xdr:colOff>676275</xdr:colOff>
      <xdr:row>41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55530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161925</xdr:rowOff>
    </xdr:from>
    <xdr:to>
      <xdr:col>8</xdr:col>
      <xdr:colOff>571500</xdr:colOff>
      <xdr:row>31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007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5</xdr:col>
      <xdr:colOff>752475</xdr:colOff>
      <xdr:row>31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7</xdr:col>
      <xdr:colOff>561975</xdr:colOff>
      <xdr:row>30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337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29</xdr:row>
      <xdr:rowOff>66675</xdr:rowOff>
    </xdr:from>
    <xdr:ext cx="152400" cy="304800"/>
    <xdr:sp>
      <xdr:nvSpPr>
        <xdr:cNvPr id="29" name="TextBox 29"/>
        <xdr:cNvSpPr txBox="1">
          <a:spLocks noChangeArrowheads="1"/>
        </xdr:cNvSpPr>
      </xdr:nvSpPr>
      <xdr:spPr>
        <a:xfrm>
          <a:off x="57912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</xdr:row>
      <xdr:rowOff>161925</xdr:rowOff>
    </xdr:from>
    <xdr:to>
      <xdr:col>8</xdr:col>
      <xdr:colOff>676275</xdr:colOff>
      <xdr:row>30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55530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571500</xdr:colOff>
      <xdr:row>20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007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5</xdr:col>
      <xdr:colOff>752475</xdr:colOff>
      <xdr:row>20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337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7</xdr:col>
      <xdr:colOff>561975</xdr:colOff>
      <xdr:row>19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35337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</xdr:row>
      <xdr:rowOff>66675</xdr:rowOff>
    </xdr:from>
    <xdr:ext cx="152400" cy="304800"/>
    <xdr:sp>
      <xdr:nvSpPr>
        <xdr:cNvPr id="34" name="TextBox 34"/>
        <xdr:cNvSpPr txBox="1">
          <a:spLocks noChangeArrowheads="1"/>
        </xdr:cNvSpPr>
      </xdr:nvSpPr>
      <xdr:spPr>
        <a:xfrm>
          <a:off x="57912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</xdr:row>
      <xdr:rowOff>161925</xdr:rowOff>
    </xdr:from>
    <xdr:to>
      <xdr:col>8</xdr:col>
      <xdr:colOff>676275</xdr:colOff>
      <xdr:row>19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5530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8</xdr:col>
      <xdr:colOff>571500</xdr:colOff>
      <xdr:row>9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007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5</xdr:col>
      <xdr:colOff>752475</xdr:colOff>
      <xdr:row>9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33775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7</xdr:col>
      <xdr:colOff>561975</xdr:colOff>
      <xdr:row>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35337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</xdr:row>
      <xdr:rowOff>66675</xdr:rowOff>
    </xdr:from>
    <xdr:ext cx="152400" cy="304800"/>
    <xdr:sp>
      <xdr:nvSpPr>
        <xdr:cNvPr id="39" name="TextBox 39"/>
        <xdr:cNvSpPr txBox="1">
          <a:spLocks noChangeArrowheads="1"/>
        </xdr:cNvSpPr>
      </xdr:nvSpPr>
      <xdr:spPr>
        <a:xfrm>
          <a:off x="57912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</xdr:row>
      <xdr:rowOff>161925</xdr:rowOff>
    </xdr:from>
    <xdr:to>
      <xdr:col>8</xdr:col>
      <xdr:colOff>676275</xdr:colOff>
      <xdr:row>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55530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161925</xdr:rowOff>
    </xdr:from>
    <xdr:to>
      <xdr:col>3</xdr:col>
      <xdr:colOff>571500</xdr:colOff>
      <xdr:row>53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479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0</xdr:col>
      <xdr:colOff>752475</xdr:colOff>
      <xdr:row>53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09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2</xdr:col>
      <xdr:colOff>561975</xdr:colOff>
      <xdr:row>52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809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51</xdr:row>
      <xdr:rowOff>66675</xdr:rowOff>
    </xdr:from>
    <xdr:ext cx="152400" cy="304800"/>
    <xdr:sp>
      <xdr:nvSpPr>
        <xdr:cNvPr id="44" name="TextBox 44"/>
        <xdr:cNvSpPr txBox="1">
          <a:spLocks noChangeArrowheads="1"/>
        </xdr:cNvSpPr>
      </xdr:nvSpPr>
      <xdr:spPr>
        <a:xfrm>
          <a:off x="24384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52</xdr:row>
      <xdr:rowOff>161925</xdr:rowOff>
    </xdr:from>
    <xdr:to>
      <xdr:col>3</xdr:col>
      <xdr:colOff>676275</xdr:colOff>
      <xdr:row>52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22002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161925</xdr:rowOff>
    </xdr:from>
    <xdr:to>
      <xdr:col>8</xdr:col>
      <xdr:colOff>571500</xdr:colOff>
      <xdr:row>53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007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5</xdr:col>
      <xdr:colOff>752475</xdr:colOff>
      <xdr:row>53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337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7</xdr:col>
      <xdr:colOff>561975</xdr:colOff>
      <xdr:row>52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35337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51</xdr:row>
      <xdr:rowOff>66675</xdr:rowOff>
    </xdr:from>
    <xdr:ext cx="152400" cy="304800"/>
    <xdr:sp>
      <xdr:nvSpPr>
        <xdr:cNvPr id="49" name="TextBox 49"/>
        <xdr:cNvSpPr txBox="1">
          <a:spLocks noChangeArrowheads="1"/>
        </xdr:cNvSpPr>
      </xdr:nvSpPr>
      <xdr:spPr>
        <a:xfrm>
          <a:off x="57912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52</xdr:row>
      <xdr:rowOff>161925</xdr:rowOff>
    </xdr:from>
    <xdr:to>
      <xdr:col>8</xdr:col>
      <xdr:colOff>676275</xdr:colOff>
      <xdr:row>52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55530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571500</xdr:colOff>
      <xdr:row>64</xdr:row>
      <xdr:rowOff>152400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2479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0</xdr:col>
      <xdr:colOff>752475</xdr:colOff>
      <xdr:row>64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809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2</xdr:col>
      <xdr:colOff>561975</xdr:colOff>
      <xdr:row>63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809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62</xdr:row>
      <xdr:rowOff>66675</xdr:rowOff>
    </xdr:from>
    <xdr:ext cx="152400" cy="304800"/>
    <xdr:sp>
      <xdr:nvSpPr>
        <xdr:cNvPr id="54" name="TextBox 54"/>
        <xdr:cNvSpPr txBox="1">
          <a:spLocks noChangeArrowheads="1"/>
        </xdr:cNvSpPr>
      </xdr:nvSpPr>
      <xdr:spPr>
        <a:xfrm>
          <a:off x="24384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63</xdr:row>
      <xdr:rowOff>161925</xdr:rowOff>
    </xdr:from>
    <xdr:to>
      <xdr:col>3</xdr:col>
      <xdr:colOff>676275</xdr:colOff>
      <xdr:row>63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22002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65</xdr:row>
      <xdr:rowOff>0</xdr:rowOff>
    </xdr:from>
    <xdr:ext cx="152400" cy="295275"/>
    <xdr:sp>
      <xdr:nvSpPr>
        <xdr:cNvPr id="56" name="TextBox 56"/>
        <xdr:cNvSpPr txBox="1">
          <a:spLocks noChangeArrowheads="1"/>
        </xdr:cNvSpPr>
      </xdr:nvSpPr>
      <xdr:spPr>
        <a:xfrm>
          <a:off x="24384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7" name="TextBox 57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8" name="TextBox 58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161925</xdr:rowOff>
    </xdr:from>
    <xdr:to>
      <xdr:col>8</xdr:col>
      <xdr:colOff>571500</xdr:colOff>
      <xdr:row>64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007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5</xdr:col>
      <xdr:colOff>752475</xdr:colOff>
      <xdr:row>64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337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7</xdr:col>
      <xdr:colOff>561975</xdr:colOff>
      <xdr:row>63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35337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62</xdr:row>
      <xdr:rowOff>66675</xdr:rowOff>
    </xdr:from>
    <xdr:ext cx="152400" cy="304800"/>
    <xdr:sp>
      <xdr:nvSpPr>
        <xdr:cNvPr id="62" name="TextBox 62"/>
        <xdr:cNvSpPr txBox="1">
          <a:spLocks noChangeArrowheads="1"/>
        </xdr:cNvSpPr>
      </xdr:nvSpPr>
      <xdr:spPr>
        <a:xfrm>
          <a:off x="57912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63</xdr:row>
      <xdr:rowOff>161925</xdr:rowOff>
    </xdr:from>
    <xdr:to>
      <xdr:col>8</xdr:col>
      <xdr:colOff>676275</xdr:colOff>
      <xdr:row>63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530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64" name="TextBox 64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67" name="Line 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71" name="Line 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68" name="Line 1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78" name="Line 1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80" name="Line 1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87" name="Line 1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09" name="Line 2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28" name="Line 3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347" name="Line 3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348" name="Line 3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55" name="Line 355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56" name="Line 356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142875</xdr:colOff>
      <xdr:row>5</xdr:row>
      <xdr:rowOff>47625</xdr:rowOff>
    </xdr:from>
    <xdr:to>
      <xdr:col>0</xdr:col>
      <xdr:colOff>638175</xdr:colOff>
      <xdr:row>5</xdr:row>
      <xdr:rowOff>47625</xdr:rowOff>
    </xdr:to>
    <xdr:sp>
      <xdr:nvSpPr>
        <xdr:cNvPr id="362" name="Line 362"/>
        <xdr:cNvSpPr>
          <a:spLocks/>
        </xdr:cNvSpPr>
      </xdr:nvSpPr>
      <xdr:spPr>
        <a:xfrm>
          <a:off x="1428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142875</xdr:rowOff>
    </xdr:from>
    <xdr:ext cx="152400" cy="295275"/>
    <xdr:sp>
      <xdr:nvSpPr>
        <xdr:cNvPr id="363" name="TextBox 363"/>
        <xdr:cNvSpPr txBox="1">
          <a:spLocks noChangeArrowheads="1"/>
        </xdr:cNvSpPr>
      </xdr:nvSpPr>
      <xdr:spPr>
        <a:xfrm>
          <a:off x="3143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</xdr:row>
      <xdr:rowOff>114300</xdr:rowOff>
    </xdr:from>
    <xdr:to>
      <xdr:col>0</xdr:col>
      <xdr:colOff>723900</xdr:colOff>
      <xdr:row>6</xdr:row>
      <xdr:rowOff>104775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24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</xdr:row>
      <xdr:rowOff>0</xdr:rowOff>
    </xdr:from>
    <xdr:ext cx="95250" cy="295275"/>
    <xdr:sp>
      <xdr:nvSpPr>
        <xdr:cNvPr id="365" name="TextBox 365"/>
        <xdr:cNvSpPr txBox="1">
          <a:spLocks noChangeArrowheads="1"/>
        </xdr:cNvSpPr>
      </xdr:nvSpPr>
      <xdr:spPr>
        <a:xfrm>
          <a:off x="3810000" y="771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</xdr:row>
      <xdr:rowOff>47625</xdr:rowOff>
    </xdr:from>
    <xdr:to>
      <xdr:col>0</xdr:col>
      <xdr:colOff>1200150</xdr:colOff>
      <xdr:row>5</xdr:row>
      <xdr:rowOff>47625</xdr:rowOff>
    </xdr:to>
    <xdr:sp>
      <xdr:nvSpPr>
        <xdr:cNvPr id="366" name="Line 366"/>
        <xdr:cNvSpPr>
          <a:spLocks/>
        </xdr:cNvSpPr>
      </xdr:nvSpPr>
      <xdr:spPr>
        <a:xfrm>
          <a:off x="7048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142875</xdr:rowOff>
    </xdr:from>
    <xdr:ext cx="152400" cy="295275"/>
    <xdr:sp>
      <xdr:nvSpPr>
        <xdr:cNvPr id="367" name="TextBox 367"/>
        <xdr:cNvSpPr txBox="1">
          <a:spLocks noChangeArrowheads="1"/>
        </xdr:cNvSpPr>
      </xdr:nvSpPr>
      <xdr:spPr>
        <a:xfrm>
          <a:off x="8763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</xdr:row>
      <xdr:rowOff>114300</xdr:rowOff>
    </xdr:from>
    <xdr:to>
      <xdr:col>0</xdr:col>
      <xdr:colOff>1285875</xdr:colOff>
      <xdr:row>6</xdr:row>
      <xdr:rowOff>104775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143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</xdr:row>
      <xdr:rowOff>47625</xdr:rowOff>
    </xdr:from>
    <xdr:to>
      <xdr:col>2</xdr:col>
      <xdr:colOff>228600</xdr:colOff>
      <xdr:row>5</xdr:row>
      <xdr:rowOff>47625</xdr:rowOff>
    </xdr:to>
    <xdr:sp>
      <xdr:nvSpPr>
        <xdr:cNvPr id="369" name="Line 369"/>
        <xdr:cNvSpPr>
          <a:spLocks/>
        </xdr:cNvSpPr>
      </xdr:nvSpPr>
      <xdr:spPr>
        <a:xfrm>
          <a:off x="12668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</xdr:row>
      <xdr:rowOff>142875</xdr:rowOff>
    </xdr:from>
    <xdr:ext cx="152400" cy="295275"/>
    <xdr:sp>
      <xdr:nvSpPr>
        <xdr:cNvPr id="370" name="TextBox 370"/>
        <xdr:cNvSpPr txBox="1">
          <a:spLocks noChangeArrowheads="1"/>
        </xdr:cNvSpPr>
      </xdr:nvSpPr>
      <xdr:spPr>
        <a:xfrm>
          <a:off x="14478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</xdr:row>
      <xdr:rowOff>114300</xdr:rowOff>
    </xdr:from>
    <xdr:to>
      <xdr:col>2</xdr:col>
      <xdr:colOff>314325</xdr:colOff>
      <xdr:row>6</xdr:row>
      <xdr:rowOff>104775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2763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</xdr:row>
      <xdr:rowOff>47625</xdr:rowOff>
    </xdr:from>
    <xdr:to>
      <xdr:col>3</xdr:col>
      <xdr:colOff>0</xdr:colOff>
      <xdr:row>5</xdr:row>
      <xdr:rowOff>47625</xdr:rowOff>
    </xdr:to>
    <xdr:sp>
      <xdr:nvSpPr>
        <xdr:cNvPr id="372" name="Line 372"/>
        <xdr:cNvSpPr>
          <a:spLocks/>
        </xdr:cNvSpPr>
      </xdr:nvSpPr>
      <xdr:spPr>
        <a:xfrm>
          <a:off x="17526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</xdr:row>
      <xdr:rowOff>142875</xdr:rowOff>
    </xdr:from>
    <xdr:ext cx="152400" cy="295275"/>
    <xdr:sp>
      <xdr:nvSpPr>
        <xdr:cNvPr id="373" name="TextBox 373"/>
        <xdr:cNvSpPr txBox="1">
          <a:spLocks noChangeArrowheads="1"/>
        </xdr:cNvSpPr>
      </xdr:nvSpPr>
      <xdr:spPr>
        <a:xfrm>
          <a:off x="19335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</xdr:row>
      <xdr:rowOff>114300</xdr:rowOff>
    </xdr:from>
    <xdr:to>
      <xdr:col>3</xdr:col>
      <xdr:colOff>85725</xdr:colOff>
      <xdr:row>6</xdr:row>
      <xdr:rowOff>104775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7621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561975</xdr:colOff>
      <xdr:row>5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23145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</xdr:row>
      <xdr:rowOff>142875</xdr:rowOff>
    </xdr:from>
    <xdr:ext cx="152400" cy="295275"/>
    <xdr:sp>
      <xdr:nvSpPr>
        <xdr:cNvPr id="376" name="TextBox 376"/>
        <xdr:cNvSpPr txBox="1">
          <a:spLocks noChangeArrowheads="1"/>
        </xdr:cNvSpPr>
      </xdr:nvSpPr>
      <xdr:spPr>
        <a:xfrm>
          <a:off x="24860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</xdr:row>
      <xdr:rowOff>114300</xdr:rowOff>
    </xdr:from>
    <xdr:to>
      <xdr:col>3</xdr:col>
      <xdr:colOff>647700</xdr:colOff>
      <xdr:row>6</xdr:row>
      <xdr:rowOff>104775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3241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</xdr:row>
      <xdr:rowOff>47625</xdr:rowOff>
    </xdr:from>
    <xdr:to>
      <xdr:col>5</xdr:col>
      <xdr:colOff>638175</xdr:colOff>
      <xdr:row>5</xdr:row>
      <xdr:rowOff>47625</xdr:rowOff>
    </xdr:to>
    <xdr:sp>
      <xdr:nvSpPr>
        <xdr:cNvPr id="378" name="Line 378"/>
        <xdr:cNvSpPr>
          <a:spLocks/>
        </xdr:cNvSpPr>
      </xdr:nvSpPr>
      <xdr:spPr>
        <a:xfrm>
          <a:off x="34956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</xdr:row>
      <xdr:rowOff>142875</xdr:rowOff>
    </xdr:from>
    <xdr:ext cx="152400" cy="295275"/>
    <xdr:sp>
      <xdr:nvSpPr>
        <xdr:cNvPr id="379" name="TextBox 379"/>
        <xdr:cNvSpPr txBox="1">
          <a:spLocks noChangeArrowheads="1"/>
        </xdr:cNvSpPr>
      </xdr:nvSpPr>
      <xdr:spPr>
        <a:xfrm>
          <a:off x="36671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</xdr:row>
      <xdr:rowOff>114300</xdr:rowOff>
    </xdr:from>
    <xdr:to>
      <xdr:col>5</xdr:col>
      <xdr:colOff>723900</xdr:colOff>
      <xdr:row>6</xdr:row>
      <xdr:rowOff>104775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5052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5</xdr:col>
      <xdr:colOff>1200150</xdr:colOff>
      <xdr:row>5</xdr:row>
      <xdr:rowOff>47625</xdr:rowOff>
    </xdr:to>
    <xdr:sp>
      <xdr:nvSpPr>
        <xdr:cNvPr id="381" name="Line 381"/>
        <xdr:cNvSpPr>
          <a:spLocks/>
        </xdr:cNvSpPr>
      </xdr:nvSpPr>
      <xdr:spPr>
        <a:xfrm>
          <a:off x="40576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</xdr:row>
      <xdr:rowOff>142875</xdr:rowOff>
    </xdr:from>
    <xdr:ext cx="152400" cy="295275"/>
    <xdr:sp>
      <xdr:nvSpPr>
        <xdr:cNvPr id="382" name="TextBox 382"/>
        <xdr:cNvSpPr txBox="1">
          <a:spLocks noChangeArrowheads="1"/>
        </xdr:cNvSpPr>
      </xdr:nvSpPr>
      <xdr:spPr>
        <a:xfrm>
          <a:off x="42291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</xdr:row>
      <xdr:rowOff>114300</xdr:rowOff>
    </xdr:from>
    <xdr:to>
      <xdr:col>5</xdr:col>
      <xdr:colOff>1285875</xdr:colOff>
      <xdr:row>6</xdr:row>
      <xdr:rowOff>104775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40671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</xdr:row>
      <xdr:rowOff>47625</xdr:rowOff>
    </xdr:from>
    <xdr:to>
      <xdr:col>7</xdr:col>
      <xdr:colOff>228600</xdr:colOff>
      <xdr:row>5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46196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</xdr:row>
      <xdr:rowOff>142875</xdr:rowOff>
    </xdr:from>
    <xdr:ext cx="152400" cy="295275"/>
    <xdr:sp>
      <xdr:nvSpPr>
        <xdr:cNvPr id="385" name="TextBox 385"/>
        <xdr:cNvSpPr txBox="1">
          <a:spLocks noChangeArrowheads="1"/>
        </xdr:cNvSpPr>
      </xdr:nvSpPr>
      <xdr:spPr>
        <a:xfrm>
          <a:off x="48006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</xdr:row>
      <xdr:rowOff>114300</xdr:rowOff>
    </xdr:from>
    <xdr:to>
      <xdr:col>7</xdr:col>
      <xdr:colOff>314325</xdr:colOff>
      <xdr:row>6</xdr:row>
      <xdr:rowOff>104775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46291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387" name="Line 387"/>
        <xdr:cNvSpPr>
          <a:spLocks/>
        </xdr:cNvSpPr>
      </xdr:nvSpPr>
      <xdr:spPr>
        <a:xfrm>
          <a:off x="51054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</xdr:row>
      <xdr:rowOff>142875</xdr:rowOff>
    </xdr:from>
    <xdr:ext cx="152400" cy="295275"/>
    <xdr:sp>
      <xdr:nvSpPr>
        <xdr:cNvPr id="388" name="TextBox 388"/>
        <xdr:cNvSpPr txBox="1">
          <a:spLocks noChangeArrowheads="1"/>
        </xdr:cNvSpPr>
      </xdr:nvSpPr>
      <xdr:spPr>
        <a:xfrm>
          <a:off x="52863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</xdr:row>
      <xdr:rowOff>114300</xdr:rowOff>
    </xdr:from>
    <xdr:to>
      <xdr:col>8</xdr:col>
      <xdr:colOff>85725</xdr:colOff>
      <xdr:row>6</xdr:row>
      <xdr:rowOff>104775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51149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</xdr:row>
      <xdr:rowOff>47625</xdr:rowOff>
    </xdr:from>
    <xdr:to>
      <xdr:col>8</xdr:col>
      <xdr:colOff>561975</xdr:colOff>
      <xdr:row>5</xdr:row>
      <xdr:rowOff>47625</xdr:rowOff>
    </xdr:to>
    <xdr:sp>
      <xdr:nvSpPr>
        <xdr:cNvPr id="390" name="Line 390"/>
        <xdr:cNvSpPr>
          <a:spLocks/>
        </xdr:cNvSpPr>
      </xdr:nvSpPr>
      <xdr:spPr>
        <a:xfrm>
          <a:off x="56673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</xdr:row>
      <xdr:rowOff>142875</xdr:rowOff>
    </xdr:from>
    <xdr:ext cx="152400" cy="295275"/>
    <xdr:sp>
      <xdr:nvSpPr>
        <xdr:cNvPr id="391" name="TextBox 391"/>
        <xdr:cNvSpPr txBox="1">
          <a:spLocks noChangeArrowheads="1"/>
        </xdr:cNvSpPr>
      </xdr:nvSpPr>
      <xdr:spPr>
        <a:xfrm>
          <a:off x="58388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</xdr:row>
      <xdr:rowOff>114300</xdr:rowOff>
    </xdr:from>
    <xdr:to>
      <xdr:col>8</xdr:col>
      <xdr:colOff>647700</xdr:colOff>
      <xdr:row>6</xdr:row>
      <xdr:rowOff>104775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6769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0</xdr:col>
      <xdr:colOff>638175</xdr:colOff>
      <xdr:row>16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1428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</xdr:row>
      <xdr:rowOff>142875</xdr:rowOff>
    </xdr:from>
    <xdr:ext cx="152400" cy="295275"/>
    <xdr:sp>
      <xdr:nvSpPr>
        <xdr:cNvPr id="394" name="TextBox 394"/>
        <xdr:cNvSpPr txBox="1">
          <a:spLocks noChangeArrowheads="1"/>
        </xdr:cNvSpPr>
      </xdr:nvSpPr>
      <xdr:spPr>
        <a:xfrm>
          <a:off x="3143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</xdr:row>
      <xdr:rowOff>114300</xdr:rowOff>
    </xdr:from>
    <xdr:to>
      <xdr:col>0</xdr:col>
      <xdr:colOff>723900</xdr:colOff>
      <xdr:row>17</xdr:row>
      <xdr:rowOff>104775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24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</xdr:row>
      <xdr:rowOff>0</xdr:rowOff>
    </xdr:from>
    <xdr:ext cx="95250" cy="295275"/>
    <xdr:sp>
      <xdr:nvSpPr>
        <xdr:cNvPr id="396" name="TextBox 396"/>
        <xdr:cNvSpPr txBox="1">
          <a:spLocks noChangeArrowheads="1"/>
        </xdr:cNvSpPr>
      </xdr:nvSpPr>
      <xdr:spPr>
        <a:xfrm>
          <a:off x="3810000" y="2466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</xdr:row>
      <xdr:rowOff>47625</xdr:rowOff>
    </xdr:from>
    <xdr:to>
      <xdr:col>0</xdr:col>
      <xdr:colOff>1200150</xdr:colOff>
      <xdr:row>16</xdr:row>
      <xdr:rowOff>47625</xdr:rowOff>
    </xdr:to>
    <xdr:sp>
      <xdr:nvSpPr>
        <xdr:cNvPr id="397" name="Line 397"/>
        <xdr:cNvSpPr>
          <a:spLocks/>
        </xdr:cNvSpPr>
      </xdr:nvSpPr>
      <xdr:spPr>
        <a:xfrm>
          <a:off x="7048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</xdr:row>
      <xdr:rowOff>142875</xdr:rowOff>
    </xdr:from>
    <xdr:ext cx="152400" cy="295275"/>
    <xdr:sp>
      <xdr:nvSpPr>
        <xdr:cNvPr id="398" name="TextBox 398"/>
        <xdr:cNvSpPr txBox="1">
          <a:spLocks noChangeArrowheads="1"/>
        </xdr:cNvSpPr>
      </xdr:nvSpPr>
      <xdr:spPr>
        <a:xfrm>
          <a:off x="8763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</xdr:row>
      <xdr:rowOff>114300</xdr:rowOff>
    </xdr:from>
    <xdr:to>
      <xdr:col>0</xdr:col>
      <xdr:colOff>1285875</xdr:colOff>
      <xdr:row>17</xdr:row>
      <xdr:rowOff>104775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143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</xdr:row>
      <xdr:rowOff>47625</xdr:rowOff>
    </xdr:from>
    <xdr:to>
      <xdr:col>2</xdr:col>
      <xdr:colOff>228600</xdr:colOff>
      <xdr:row>16</xdr:row>
      <xdr:rowOff>47625</xdr:rowOff>
    </xdr:to>
    <xdr:sp>
      <xdr:nvSpPr>
        <xdr:cNvPr id="400" name="Line 400"/>
        <xdr:cNvSpPr>
          <a:spLocks/>
        </xdr:cNvSpPr>
      </xdr:nvSpPr>
      <xdr:spPr>
        <a:xfrm>
          <a:off x="12668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14</xdr:row>
      <xdr:rowOff>142875</xdr:rowOff>
    </xdr:from>
    <xdr:ext cx="152400" cy="295275"/>
    <xdr:sp>
      <xdr:nvSpPr>
        <xdr:cNvPr id="401" name="TextBox 401"/>
        <xdr:cNvSpPr txBox="1">
          <a:spLocks noChangeArrowheads="1"/>
        </xdr:cNvSpPr>
      </xdr:nvSpPr>
      <xdr:spPr>
        <a:xfrm>
          <a:off x="14478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</xdr:row>
      <xdr:rowOff>114300</xdr:rowOff>
    </xdr:from>
    <xdr:to>
      <xdr:col>2</xdr:col>
      <xdr:colOff>314325</xdr:colOff>
      <xdr:row>17</xdr:row>
      <xdr:rowOff>104775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2763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</xdr:row>
      <xdr:rowOff>47625</xdr:rowOff>
    </xdr:from>
    <xdr:to>
      <xdr:col>3</xdr:col>
      <xdr:colOff>0</xdr:colOff>
      <xdr:row>16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17526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14</xdr:row>
      <xdr:rowOff>142875</xdr:rowOff>
    </xdr:from>
    <xdr:ext cx="152400" cy="295275"/>
    <xdr:sp>
      <xdr:nvSpPr>
        <xdr:cNvPr id="404" name="TextBox 404"/>
        <xdr:cNvSpPr txBox="1">
          <a:spLocks noChangeArrowheads="1"/>
        </xdr:cNvSpPr>
      </xdr:nvSpPr>
      <xdr:spPr>
        <a:xfrm>
          <a:off x="19335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</xdr:row>
      <xdr:rowOff>114300</xdr:rowOff>
    </xdr:from>
    <xdr:to>
      <xdr:col>3</xdr:col>
      <xdr:colOff>85725</xdr:colOff>
      <xdr:row>17</xdr:row>
      <xdr:rowOff>104775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7621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561975</xdr:colOff>
      <xdr:row>16</xdr:row>
      <xdr:rowOff>47625</xdr:rowOff>
    </xdr:to>
    <xdr:sp>
      <xdr:nvSpPr>
        <xdr:cNvPr id="406" name="Line 406"/>
        <xdr:cNvSpPr>
          <a:spLocks/>
        </xdr:cNvSpPr>
      </xdr:nvSpPr>
      <xdr:spPr>
        <a:xfrm>
          <a:off x="23145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142875</xdr:rowOff>
    </xdr:from>
    <xdr:ext cx="152400" cy="295275"/>
    <xdr:sp>
      <xdr:nvSpPr>
        <xdr:cNvPr id="407" name="TextBox 407"/>
        <xdr:cNvSpPr txBox="1">
          <a:spLocks noChangeArrowheads="1"/>
        </xdr:cNvSpPr>
      </xdr:nvSpPr>
      <xdr:spPr>
        <a:xfrm>
          <a:off x="24860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</xdr:row>
      <xdr:rowOff>114300</xdr:rowOff>
    </xdr:from>
    <xdr:to>
      <xdr:col>3</xdr:col>
      <xdr:colOff>647700</xdr:colOff>
      <xdr:row>17</xdr:row>
      <xdr:rowOff>104775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3241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638175</xdr:colOff>
      <xdr:row>16</xdr:row>
      <xdr:rowOff>47625</xdr:rowOff>
    </xdr:to>
    <xdr:sp>
      <xdr:nvSpPr>
        <xdr:cNvPr id="409" name="Line 409"/>
        <xdr:cNvSpPr>
          <a:spLocks/>
        </xdr:cNvSpPr>
      </xdr:nvSpPr>
      <xdr:spPr>
        <a:xfrm>
          <a:off x="34956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142875</xdr:rowOff>
    </xdr:from>
    <xdr:ext cx="152400" cy="295275"/>
    <xdr:sp>
      <xdr:nvSpPr>
        <xdr:cNvPr id="410" name="TextBox 410"/>
        <xdr:cNvSpPr txBox="1">
          <a:spLocks noChangeArrowheads="1"/>
        </xdr:cNvSpPr>
      </xdr:nvSpPr>
      <xdr:spPr>
        <a:xfrm>
          <a:off x="36671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</xdr:row>
      <xdr:rowOff>114300</xdr:rowOff>
    </xdr:from>
    <xdr:to>
      <xdr:col>5</xdr:col>
      <xdr:colOff>723900</xdr:colOff>
      <xdr:row>17</xdr:row>
      <xdr:rowOff>104775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35052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</xdr:row>
      <xdr:rowOff>47625</xdr:rowOff>
    </xdr:from>
    <xdr:to>
      <xdr:col>5</xdr:col>
      <xdr:colOff>1200150</xdr:colOff>
      <xdr:row>16</xdr:row>
      <xdr:rowOff>47625</xdr:rowOff>
    </xdr:to>
    <xdr:sp>
      <xdr:nvSpPr>
        <xdr:cNvPr id="412" name="Line 412"/>
        <xdr:cNvSpPr>
          <a:spLocks/>
        </xdr:cNvSpPr>
      </xdr:nvSpPr>
      <xdr:spPr>
        <a:xfrm>
          <a:off x="40576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</xdr:row>
      <xdr:rowOff>142875</xdr:rowOff>
    </xdr:from>
    <xdr:ext cx="152400" cy="295275"/>
    <xdr:sp>
      <xdr:nvSpPr>
        <xdr:cNvPr id="413" name="TextBox 413"/>
        <xdr:cNvSpPr txBox="1">
          <a:spLocks noChangeArrowheads="1"/>
        </xdr:cNvSpPr>
      </xdr:nvSpPr>
      <xdr:spPr>
        <a:xfrm>
          <a:off x="42291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</xdr:row>
      <xdr:rowOff>114300</xdr:rowOff>
    </xdr:from>
    <xdr:to>
      <xdr:col>5</xdr:col>
      <xdr:colOff>1285875</xdr:colOff>
      <xdr:row>17</xdr:row>
      <xdr:rowOff>104775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40671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</xdr:row>
      <xdr:rowOff>47625</xdr:rowOff>
    </xdr:from>
    <xdr:to>
      <xdr:col>7</xdr:col>
      <xdr:colOff>228600</xdr:colOff>
      <xdr:row>16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46196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14</xdr:row>
      <xdr:rowOff>142875</xdr:rowOff>
    </xdr:from>
    <xdr:ext cx="152400" cy="295275"/>
    <xdr:sp>
      <xdr:nvSpPr>
        <xdr:cNvPr id="416" name="TextBox 416"/>
        <xdr:cNvSpPr txBox="1">
          <a:spLocks noChangeArrowheads="1"/>
        </xdr:cNvSpPr>
      </xdr:nvSpPr>
      <xdr:spPr>
        <a:xfrm>
          <a:off x="48006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</xdr:row>
      <xdr:rowOff>114300</xdr:rowOff>
    </xdr:from>
    <xdr:to>
      <xdr:col>7</xdr:col>
      <xdr:colOff>314325</xdr:colOff>
      <xdr:row>17</xdr:row>
      <xdr:rowOff>104775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46291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</xdr:row>
      <xdr:rowOff>47625</xdr:rowOff>
    </xdr:from>
    <xdr:to>
      <xdr:col>8</xdr:col>
      <xdr:colOff>0</xdr:colOff>
      <xdr:row>16</xdr:row>
      <xdr:rowOff>47625</xdr:rowOff>
    </xdr:to>
    <xdr:sp>
      <xdr:nvSpPr>
        <xdr:cNvPr id="418" name="Line 418"/>
        <xdr:cNvSpPr>
          <a:spLocks/>
        </xdr:cNvSpPr>
      </xdr:nvSpPr>
      <xdr:spPr>
        <a:xfrm>
          <a:off x="51054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14</xdr:row>
      <xdr:rowOff>142875</xdr:rowOff>
    </xdr:from>
    <xdr:ext cx="152400" cy="295275"/>
    <xdr:sp>
      <xdr:nvSpPr>
        <xdr:cNvPr id="419" name="TextBox 419"/>
        <xdr:cNvSpPr txBox="1">
          <a:spLocks noChangeArrowheads="1"/>
        </xdr:cNvSpPr>
      </xdr:nvSpPr>
      <xdr:spPr>
        <a:xfrm>
          <a:off x="52863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</xdr:row>
      <xdr:rowOff>114300</xdr:rowOff>
    </xdr:from>
    <xdr:to>
      <xdr:col>8</xdr:col>
      <xdr:colOff>85725</xdr:colOff>
      <xdr:row>17</xdr:row>
      <xdr:rowOff>104775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1149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</xdr:row>
      <xdr:rowOff>47625</xdr:rowOff>
    </xdr:from>
    <xdr:to>
      <xdr:col>8</xdr:col>
      <xdr:colOff>561975</xdr:colOff>
      <xdr:row>16</xdr:row>
      <xdr:rowOff>47625</xdr:rowOff>
    </xdr:to>
    <xdr:sp>
      <xdr:nvSpPr>
        <xdr:cNvPr id="421" name="Line 421"/>
        <xdr:cNvSpPr>
          <a:spLocks/>
        </xdr:cNvSpPr>
      </xdr:nvSpPr>
      <xdr:spPr>
        <a:xfrm>
          <a:off x="56673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</xdr:row>
      <xdr:rowOff>142875</xdr:rowOff>
    </xdr:from>
    <xdr:ext cx="152400" cy="295275"/>
    <xdr:sp>
      <xdr:nvSpPr>
        <xdr:cNvPr id="422" name="TextBox 422"/>
        <xdr:cNvSpPr txBox="1">
          <a:spLocks noChangeArrowheads="1"/>
        </xdr:cNvSpPr>
      </xdr:nvSpPr>
      <xdr:spPr>
        <a:xfrm>
          <a:off x="58388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</xdr:row>
      <xdr:rowOff>114300</xdr:rowOff>
    </xdr:from>
    <xdr:to>
      <xdr:col>8</xdr:col>
      <xdr:colOff>647700</xdr:colOff>
      <xdr:row>17</xdr:row>
      <xdr:rowOff>104775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6769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638175</xdr:colOff>
      <xdr:row>27</xdr:row>
      <xdr:rowOff>47625</xdr:rowOff>
    </xdr:to>
    <xdr:sp>
      <xdr:nvSpPr>
        <xdr:cNvPr id="424" name="Line 424"/>
        <xdr:cNvSpPr>
          <a:spLocks/>
        </xdr:cNvSpPr>
      </xdr:nvSpPr>
      <xdr:spPr>
        <a:xfrm>
          <a:off x="1428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25</xdr:row>
      <xdr:rowOff>142875</xdr:rowOff>
    </xdr:from>
    <xdr:ext cx="152400" cy="295275"/>
    <xdr:sp>
      <xdr:nvSpPr>
        <xdr:cNvPr id="425" name="TextBox 425"/>
        <xdr:cNvSpPr txBox="1">
          <a:spLocks noChangeArrowheads="1"/>
        </xdr:cNvSpPr>
      </xdr:nvSpPr>
      <xdr:spPr>
        <a:xfrm>
          <a:off x="3143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27</xdr:row>
      <xdr:rowOff>114300</xdr:rowOff>
    </xdr:from>
    <xdr:to>
      <xdr:col>0</xdr:col>
      <xdr:colOff>723900</xdr:colOff>
      <xdr:row>28</xdr:row>
      <xdr:rowOff>104775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24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26</xdr:row>
      <xdr:rowOff>0</xdr:rowOff>
    </xdr:from>
    <xdr:ext cx="95250" cy="295275"/>
    <xdr:sp>
      <xdr:nvSpPr>
        <xdr:cNvPr id="427" name="TextBox 427"/>
        <xdr:cNvSpPr txBox="1">
          <a:spLocks noChangeArrowheads="1"/>
        </xdr:cNvSpPr>
      </xdr:nvSpPr>
      <xdr:spPr>
        <a:xfrm>
          <a:off x="3810000" y="41624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27</xdr:row>
      <xdr:rowOff>47625</xdr:rowOff>
    </xdr:from>
    <xdr:to>
      <xdr:col>0</xdr:col>
      <xdr:colOff>1200150</xdr:colOff>
      <xdr:row>27</xdr:row>
      <xdr:rowOff>47625</xdr:rowOff>
    </xdr:to>
    <xdr:sp>
      <xdr:nvSpPr>
        <xdr:cNvPr id="428" name="Line 428"/>
        <xdr:cNvSpPr>
          <a:spLocks/>
        </xdr:cNvSpPr>
      </xdr:nvSpPr>
      <xdr:spPr>
        <a:xfrm>
          <a:off x="7048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25</xdr:row>
      <xdr:rowOff>142875</xdr:rowOff>
    </xdr:from>
    <xdr:ext cx="152400" cy="295275"/>
    <xdr:sp>
      <xdr:nvSpPr>
        <xdr:cNvPr id="429" name="TextBox 429"/>
        <xdr:cNvSpPr txBox="1">
          <a:spLocks noChangeArrowheads="1"/>
        </xdr:cNvSpPr>
      </xdr:nvSpPr>
      <xdr:spPr>
        <a:xfrm>
          <a:off x="8763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27</xdr:row>
      <xdr:rowOff>114300</xdr:rowOff>
    </xdr:from>
    <xdr:to>
      <xdr:col>0</xdr:col>
      <xdr:colOff>1285875</xdr:colOff>
      <xdr:row>28</xdr:row>
      <xdr:rowOff>104775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43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27</xdr:row>
      <xdr:rowOff>47625</xdr:rowOff>
    </xdr:from>
    <xdr:to>
      <xdr:col>2</xdr:col>
      <xdr:colOff>228600</xdr:colOff>
      <xdr:row>27</xdr:row>
      <xdr:rowOff>47625</xdr:rowOff>
    </xdr:to>
    <xdr:sp>
      <xdr:nvSpPr>
        <xdr:cNvPr id="431" name="Line 431"/>
        <xdr:cNvSpPr>
          <a:spLocks/>
        </xdr:cNvSpPr>
      </xdr:nvSpPr>
      <xdr:spPr>
        <a:xfrm>
          <a:off x="12668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142875</xdr:rowOff>
    </xdr:from>
    <xdr:ext cx="152400" cy="295275"/>
    <xdr:sp>
      <xdr:nvSpPr>
        <xdr:cNvPr id="432" name="TextBox 432"/>
        <xdr:cNvSpPr txBox="1">
          <a:spLocks noChangeArrowheads="1"/>
        </xdr:cNvSpPr>
      </xdr:nvSpPr>
      <xdr:spPr>
        <a:xfrm>
          <a:off x="14478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27</xdr:row>
      <xdr:rowOff>114300</xdr:rowOff>
    </xdr:from>
    <xdr:to>
      <xdr:col>2</xdr:col>
      <xdr:colOff>314325</xdr:colOff>
      <xdr:row>28</xdr:row>
      <xdr:rowOff>104775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2763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3</xdr:col>
      <xdr:colOff>0</xdr:colOff>
      <xdr:row>27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17526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25</xdr:row>
      <xdr:rowOff>142875</xdr:rowOff>
    </xdr:from>
    <xdr:ext cx="152400" cy="295275"/>
    <xdr:sp>
      <xdr:nvSpPr>
        <xdr:cNvPr id="435" name="TextBox 435"/>
        <xdr:cNvSpPr txBox="1">
          <a:spLocks noChangeArrowheads="1"/>
        </xdr:cNvSpPr>
      </xdr:nvSpPr>
      <xdr:spPr>
        <a:xfrm>
          <a:off x="19335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27</xdr:row>
      <xdr:rowOff>114300</xdr:rowOff>
    </xdr:from>
    <xdr:to>
      <xdr:col>3</xdr:col>
      <xdr:colOff>85725</xdr:colOff>
      <xdr:row>28</xdr:row>
      <xdr:rowOff>104775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7621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561975</xdr:colOff>
      <xdr:row>27</xdr:row>
      <xdr:rowOff>47625</xdr:rowOff>
    </xdr:to>
    <xdr:sp>
      <xdr:nvSpPr>
        <xdr:cNvPr id="437" name="Line 437"/>
        <xdr:cNvSpPr>
          <a:spLocks/>
        </xdr:cNvSpPr>
      </xdr:nvSpPr>
      <xdr:spPr>
        <a:xfrm>
          <a:off x="23145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25</xdr:row>
      <xdr:rowOff>142875</xdr:rowOff>
    </xdr:from>
    <xdr:ext cx="152400" cy="295275"/>
    <xdr:sp>
      <xdr:nvSpPr>
        <xdr:cNvPr id="438" name="TextBox 438"/>
        <xdr:cNvSpPr txBox="1">
          <a:spLocks noChangeArrowheads="1"/>
        </xdr:cNvSpPr>
      </xdr:nvSpPr>
      <xdr:spPr>
        <a:xfrm>
          <a:off x="24860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27</xdr:row>
      <xdr:rowOff>114300</xdr:rowOff>
    </xdr:from>
    <xdr:to>
      <xdr:col>3</xdr:col>
      <xdr:colOff>647700</xdr:colOff>
      <xdr:row>28</xdr:row>
      <xdr:rowOff>104775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3241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27</xdr:row>
      <xdr:rowOff>47625</xdr:rowOff>
    </xdr:from>
    <xdr:to>
      <xdr:col>5</xdr:col>
      <xdr:colOff>638175</xdr:colOff>
      <xdr:row>27</xdr:row>
      <xdr:rowOff>47625</xdr:rowOff>
    </xdr:to>
    <xdr:sp>
      <xdr:nvSpPr>
        <xdr:cNvPr id="440" name="Line 440"/>
        <xdr:cNvSpPr>
          <a:spLocks/>
        </xdr:cNvSpPr>
      </xdr:nvSpPr>
      <xdr:spPr>
        <a:xfrm>
          <a:off x="34956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25</xdr:row>
      <xdr:rowOff>142875</xdr:rowOff>
    </xdr:from>
    <xdr:ext cx="152400" cy="295275"/>
    <xdr:sp>
      <xdr:nvSpPr>
        <xdr:cNvPr id="441" name="TextBox 441"/>
        <xdr:cNvSpPr txBox="1">
          <a:spLocks noChangeArrowheads="1"/>
        </xdr:cNvSpPr>
      </xdr:nvSpPr>
      <xdr:spPr>
        <a:xfrm>
          <a:off x="36671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27</xdr:row>
      <xdr:rowOff>114300</xdr:rowOff>
    </xdr:from>
    <xdr:to>
      <xdr:col>5</xdr:col>
      <xdr:colOff>723900</xdr:colOff>
      <xdr:row>28</xdr:row>
      <xdr:rowOff>104775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5052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27</xdr:row>
      <xdr:rowOff>47625</xdr:rowOff>
    </xdr:from>
    <xdr:to>
      <xdr:col>5</xdr:col>
      <xdr:colOff>1200150</xdr:colOff>
      <xdr:row>27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40576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25</xdr:row>
      <xdr:rowOff>142875</xdr:rowOff>
    </xdr:from>
    <xdr:ext cx="152400" cy="295275"/>
    <xdr:sp>
      <xdr:nvSpPr>
        <xdr:cNvPr id="444" name="TextBox 444"/>
        <xdr:cNvSpPr txBox="1">
          <a:spLocks noChangeArrowheads="1"/>
        </xdr:cNvSpPr>
      </xdr:nvSpPr>
      <xdr:spPr>
        <a:xfrm>
          <a:off x="42291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27</xdr:row>
      <xdr:rowOff>114300</xdr:rowOff>
    </xdr:from>
    <xdr:to>
      <xdr:col>5</xdr:col>
      <xdr:colOff>1285875</xdr:colOff>
      <xdr:row>28</xdr:row>
      <xdr:rowOff>104775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40671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27</xdr:row>
      <xdr:rowOff>47625</xdr:rowOff>
    </xdr:from>
    <xdr:to>
      <xdr:col>7</xdr:col>
      <xdr:colOff>228600</xdr:colOff>
      <xdr:row>27</xdr:row>
      <xdr:rowOff>47625</xdr:rowOff>
    </xdr:to>
    <xdr:sp>
      <xdr:nvSpPr>
        <xdr:cNvPr id="446" name="Line 446"/>
        <xdr:cNvSpPr>
          <a:spLocks/>
        </xdr:cNvSpPr>
      </xdr:nvSpPr>
      <xdr:spPr>
        <a:xfrm>
          <a:off x="46196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25</xdr:row>
      <xdr:rowOff>142875</xdr:rowOff>
    </xdr:from>
    <xdr:ext cx="152400" cy="295275"/>
    <xdr:sp>
      <xdr:nvSpPr>
        <xdr:cNvPr id="447" name="TextBox 447"/>
        <xdr:cNvSpPr txBox="1">
          <a:spLocks noChangeArrowheads="1"/>
        </xdr:cNvSpPr>
      </xdr:nvSpPr>
      <xdr:spPr>
        <a:xfrm>
          <a:off x="48006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27</xdr:row>
      <xdr:rowOff>114300</xdr:rowOff>
    </xdr:from>
    <xdr:to>
      <xdr:col>7</xdr:col>
      <xdr:colOff>314325</xdr:colOff>
      <xdr:row>28</xdr:row>
      <xdr:rowOff>104775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6291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8</xdr:col>
      <xdr:colOff>0</xdr:colOff>
      <xdr:row>27</xdr:row>
      <xdr:rowOff>47625</xdr:rowOff>
    </xdr:to>
    <xdr:sp>
      <xdr:nvSpPr>
        <xdr:cNvPr id="449" name="Line 449"/>
        <xdr:cNvSpPr>
          <a:spLocks/>
        </xdr:cNvSpPr>
      </xdr:nvSpPr>
      <xdr:spPr>
        <a:xfrm>
          <a:off x="51054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25</xdr:row>
      <xdr:rowOff>142875</xdr:rowOff>
    </xdr:from>
    <xdr:ext cx="152400" cy="295275"/>
    <xdr:sp>
      <xdr:nvSpPr>
        <xdr:cNvPr id="450" name="TextBox 450"/>
        <xdr:cNvSpPr txBox="1">
          <a:spLocks noChangeArrowheads="1"/>
        </xdr:cNvSpPr>
      </xdr:nvSpPr>
      <xdr:spPr>
        <a:xfrm>
          <a:off x="52863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27</xdr:row>
      <xdr:rowOff>114300</xdr:rowOff>
    </xdr:from>
    <xdr:to>
      <xdr:col>8</xdr:col>
      <xdr:colOff>85725</xdr:colOff>
      <xdr:row>28</xdr:row>
      <xdr:rowOff>104775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1149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27</xdr:row>
      <xdr:rowOff>47625</xdr:rowOff>
    </xdr:from>
    <xdr:to>
      <xdr:col>8</xdr:col>
      <xdr:colOff>561975</xdr:colOff>
      <xdr:row>27</xdr:row>
      <xdr:rowOff>47625</xdr:rowOff>
    </xdr:to>
    <xdr:sp>
      <xdr:nvSpPr>
        <xdr:cNvPr id="452" name="Line 452"/>
        <xdr:cNvSpPr>
          <a:spLocks/>
        </xdr:cNvSpPr>
      </xdr:nvSpPr>
      <xdr:spPr>
        <a:xfrm>
          <a:off x="56673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152400" cy="295275"/>
    <xdr:sp>
      <xdr:nvSpPr>
        <xdr:cNvPr id="453" name="TextBox 453"/>
        <xdr:cNvSpPr txBox="1">
          <a:spLocks noChangeArrowheads="1"/>
        </xdr:cNvSpPr>
      </xdr:nvSpPr>
      <xdr:spPr>
        <a:xfrm>
          <a:off x="58388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27</xdr:row>
      <xdr:rowOff>114300</xdr:rowOff>
    </xdr:from>
    <xdr:to>
      <xdr:col>8</xdr:col>
      <xdr:colOff>647700</xdr:colOff>
      <xdr:row>28</xdr:row>
      <xdr:rowOff>104775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6769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38</xdr:row>
      <xdr:rowOff>47625</xdr:rowOff>
    </xdr:from>
    <xdr:to>
      <xdr:col>0</xdr:col>
      <xdr:colOff>638175</xdr:colOff>
      <xdr:row>38</xdr:row>
      <xdr:rowOff>47625</xdr:rowOff>
    </xdr:to>
    <xdr:sp>
      <xdr:nvSpPr>
        <xdr:cNvPr id="455" name="Line 455"/>
        <xdr:cNvSpPr>
          <a:spLocks/>
        </xdr:cNvSpPr>
      </xdr:nvSpPr>
      <xdr:spPr>
        <a:xfrm>
          <a:off x="1428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36</xdr:row>
      <xdr:rowOff>142875</xdr:rowOff>
    </xdr:from>
    <xdr:ext cx="152400" cy="295275"/>
    <xdr:sp>
      <xdr:nvSpPr>
        <xdr:cNvPr id="456" name="TextBox 456"/>
        <xdr:cNvSpPr txBox="1">
          <a:spLocks noChangeArrowheads="1"/>
        </xdr:cNvSpPr>
      </xdr:nvSpPr>
      <xdr:spPr>
        <a:xfrm>
          <a:off x="3143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38</xdr:row>
      <xdr:rowOff>114300</xdr:rowOff>
    </xdr:from>
    <xdr:to>
      <xdr:col>0</xdr:col>
      <xdr:colOff>723900</xdr:colOff>
      <xdr:row>39</xdr:row>
      <xdr:rowOff>104775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24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37</xdr:row>
      <xdr:rowOff>0</xdr:rowOff>
    </xdr:from>
    <xdr:ext cx="95250" cy="295275"/>
    <xdr:sp>
      <xdr:nvSpPr>
        <xdr:cNvPr id="458" name="TextBox 458"/>
        <xdr:cNvSpPr txBox="1">
          <a:spLocks noChangeArrowheads="1"/>
        </xdr:cNvSpPr>
      </xdr:nvSpPr>
      <xdr:spPr>
        <a:xfrm>
          <a:off x="3810000" y="5857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38</xdr:row>
      <xdr:rowOff>47625</xdr:rowOff>
    </xdr:from>
    <xdr:to>
      <xdr:col>0</xdr:col>
      <xdr:colOff>1200150</xdr:colOff>
      <xdr:row>38</xdr:row>
      <xdr:rowOff>47625</xdr:rowOff>
    </xdr:to>
    <xdr:sp>
      <xdr:nvSpPr>
        <xdr:cNvPr id="459" name="Line 459"/>
        <xdr:cNvSpPr>
          <a:spLocks/>
        </xdr:cNvSpPr>
      </xdr:nvSpPr>
      <xdr:spPr>
        <a:xfrm>
          <a:off x="7048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36</xdr:row>
      <xdr:rowOff>142875</xdr:rowOff>
    </xdr:from>
    <xdr:ext cx="152400" cy="295275"/>
    <xdr:sp>
      <xdr:nvSpPr>
        <xdr:cNvPr id="460" name="TextBox 460"/>
        <xdr:cNvSpPr txBox="1">
          <a:spLocks noChangeArrowheads="1"/>
        </xdr:cNvSpPr>
      </xdr:nvSpPr>
      <xdr:spPr>
        <a:xfrm>
          <a:off x="8763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38</xdr:row>
      <xdr:rowOff>114300</xdr:rowOff>
    </xdr:from>
    <xdr:to>
      <xdr:col>0</xdr:col>
      <xdr:colOff>1285875</xdr:colOff>
      <xdr:row>39</xdr:row>
      <xdr:rowOff>104775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143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38</xdr:row>
      <xdr:rowOff>47625</xdr:rowOff>
    </xdr:from>
    <xdr:to>
      <xdr:col>2</xdr:col>
      <xdr:colOff>228600</xdr:colOff>
      <xdr:row>38</xdr:row>
      <xdr:rowOff>47625</xdr:rowOff>
    </xdr:to>
    <xdr:sp>
      <xdr:nvSpPr>
        <xdr:cNvPr id="462" name="Line 462"/>
        <xdr:cNvSpPr>
          <a:spLocks/>
        </xdr:cNvSpPr>
      </xdr:nvSpPr>
      <xdr:spPr>
        <a:xfrm>
          <a:off x="12668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36</xdr:row>
      <xdr:rowOff>142875</xdr:rowOff>
    </xdr:from>
    <xdr:ext cx="152400" cy="295275"/>
    <xdr:sp>
      <xdr:nvSpPr>
        <xdr:cNvPr id="463" name="TextBox 463"/>
        <xdr:cNvSpPr txBox="1">
          <a:spLocks noChangeArrowheads="1"/>
        </xdr:cNvSpPr>
      </xdr:nvSpPr>
      <xdr:spPr>
        <a:xfrm>
          <a:off x="14478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38</xdr:row>
      <xdr:rowOff>114300</xdr:rowOff>
    </xdr:from>
    <xdr:to>
      <xdr:col>2</xdr:col>
      <xdr:colOff>314325</xdr:colOff>
      <xdr:row>39</xdr:row>
      <xdr:rowOff>104775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2763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3</xdr:col>
      <xdr:colOff>0</xdr:colOff>
      <xdr:row>38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17526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36</xdr:row>
      <xdr:rowOff>142875</xdr:rowOff>
    </xdr:from>
    <xdr:ext cx="152400" cy="295275"/>
    <xdr:sp>
      <xdr:nvSpPr>
        <xdr:cNvPr id="466" name="TextBox 466"/>
        <xdr:cNvSpPr txBox="1">
          <a:spLocks noChangeArrowheads="1"/>
        </xdr:cNvSpPr>
      </xdr:nvSpPr>
      <xdr:spPr>
        <a:xfrm>
          <a:off x="19335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38</xdr:row>
      <xdr:rowOff>114300</xdr:rowOff>
    </xdr:from>
    <xdr:to>
      <xdr:col>3</xdr:col>
      <xdr:colOff>85725</xdr:colOff>
      <xdr:row>39</xdr:row>
      <xdr:rowOff>104775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7621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38</xdr:row>
      <xdr:rowOff>47625</xdr:rowOff>
    </xdr:from>
    <xdr:to>
      <xdr:col>3</xdr:col>
      <xdr:colOff>561975</xdr:colOff>
      <xdr:row>38</xdr:row>
      <xdr:rowOff>47625</xdr:rowOff>
    </xdr:to>
    <xdr:sp>
      <xdr:nvSpPr>
        <xdr:cNvPr id="468" name="Line 468"/>
        <xdr:cNvSpPr>
          <a:spLocks/>
        </xdr:cNvSpPr>
      </xdr:nvSpPr>
      <xdr:spPr>
        <a:xfrm>
          <a:off x="23145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36</xdr:row>
      <xdr:rowOff>142875</xdr:rowOff>
    </xdr:from>
    <xdr:ext cx="152400" cy="295275"/>
    <xdr:sp>
      <xdr:nvSpPr>
        <xdr:cNvPr id="469" name="TextBox 469"/>
        <xdr:cNvSpPr txBox="1">
          <a:spLocks noChangeArrowheads="1"/>
        </xdr:cNvSpPr>
      </xdr:nvSpPr>
      <xdr:spPr>
        <a:xfrm>
          <a:off x="24860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38</xdr:row>
      <xdr:rowOff>114300</xdr:rowOff>
    </xdr:from>
    <xdr:to>
      <xdr:col>3</xdr:col>
      <xdr:colOff>647700</xdr:colOff>
      <xdr:row>39</xdr:row>
      <xdr:rowOff>104775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3241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38</xdr:row>
      <xdr:rowOff>47625</xdr:rowOff>
    </xdr:from>
    <xdr:to>
      <xdr:col>5</xdr:col>
      <xdr:colOff>638175</xdr:colOff>
      <xdr:row>38</xdr:row>
      <xdr:rowOff>47625</xdr:rowOff>
    </xdr:to>
    <xdr:sp>
      <xdr:nvSpPr>
        <xdr:cNvPr id="471" name="Line 471"/>
        <xdr:cNvSpPr>
          <a:spLocks/>
        </xdr:cNvSpPr>
      </xdr:nvSpPr>
      <xdr:spPr>
        <a:xfrm>
          <a:off x="34956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36</xdr:row>
      <xdr:rowOff>142875</xdr:rowOff>
    </xdr:from>
    <xdr:ext cx="152400" cy="295275"/>
    <xdr:sp>
      <xdr:nvSpPr>
        <xdr:cNvPr id="472" name="TextBox 472"/>
        <xdr:cNvSpPr txBox="1">
          <a:spLocks noChangeArrowheads="1"/>
        </xdr:cNvSpPr>
      </xdr:nvSpPr>
      <xdr:spPr>
        <a:xfrm>
          <a:off x="36671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38</xdr:row>
      <xdr:rowOff>114300</xdr:rowOff>
    </xdr:from>
    <xdr:to>
      <xdr:col>5</xdr:col>
      <xdr:colOff>723900</xdr:colOff>
      <xdr:row>39</xdr:row>
      <xdr:rowOff>104775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35052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5</xdr:col>
      <xdr:colOff>1200150</xdr:colOff>
      <xdr:row>38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40576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36</xdr:row>
      <xdr:rowOff>142875</xdr:rowOff>
    </xdr:from>
    <xdr:ext cx="152400" cy="295275"/>
    <xdr:sp>
      <xdr:nvSpPr>
        <xdr:cNvPr id="475" name="TextBox 475"/>
        <xdr:cNvSpPr txBox="1">
          <a:spLocks noChangeArrowheads="1"/>
        </xdr:cNvSpPr>
      </xdr:nvSpPr>
      <xdr:spPr>
        <a:xfrm>
          <a:off x="42291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38</xdr:row>
      <xdr:rowOff>114300</xdr:rowOff>
    </xdr:from>
    <xdr:to>
      <xdr:col>5</xdr:col>
      <xdr:colOff>1285875</xdr:colOff>
      <xdr:row>39</xdr:row>
      <xdr:rowOff>104775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40671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38</xdr:row>
      <xdr:rowOff>47625</xdr:rowOff>
    </xdr:from>
    <xdr:to>
      <xdr:col>7</xdr:col>
      <xdr:colOff>228600</xdr:colOff>
      <xdr:row>38</xdr:row>
      <xdr:rowOff>47625</xdr:rowOff>
    </xdr:to>
    <xdr:sp>
      <xdr:nvSpPr>
        <xdr:cNvPr id="477" name="Line 477"/>
        <xdr:cNvSpPr>
          <a:spLocks/>
        </xdr:cNvSpPr>
      </xdr:nvSpPr>
      <xdr:spPr>
        <a:xfrm>
          <a:off x="46196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36</xdr:row>
      <xdr:rowOff>142875</xdr:rowOff>
    </xdr:from>
    <xdr:ext cx="152400" cy="295275"/>
    <xdr:sp>
      <xdr:nvSpPr>
        <xdr:cNvPr id="478" name="TextBox 478"/>
        <xdr:cNvSpPr txBox="1">
          <a:spLocks noChangeArrowheads="1"/>
        </xdr:cNvSpPr>
      </xdr:nvSpPr>
      <xdr:spPr>
        <a:xfrm>
          <a:off x="48006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38</xdr:row>
      <xdr:rowOff>114300</xdr:rowOff>
    </xdr:from>
    <xdr:to>
      <xdr:col>7</xdr:col>
      <xdr:colOff>314325</xdr:colOff>
      <xdr:row>39</xdr:row>
      <xdr:rowOff>104775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46291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38</xdr:row>
      <xdr:rowOff>47625</xdr:rowOff>
    </xdr:from>
    <xdr:to>
      <xdr:col>8</xdr:col>
      <xdr:colOff>0</xdr:colOff>
      <xdr:row>38</xdr:row>
      <xdr:rowOff>47625</xdr:rowOff>
    </xdr:to>
    <xdr:sp>
      <xdr:nvSpPr>
        <xdr:cNvPr id="480" name="Line 480"/>
        <xdr:cNvSpPr>
          <a:spLocks/>
        </xdr:cNvSpPr>
      </xdr:nvSpPr>
      <xdr:spPr>
        <a:xfrm>
          <a:off x="51054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36</xdr:row>
      <xdr:rowOff>142875</xdr:rowOff>
    </xdr:from>
    <xdr:ext cx="152400" cy="295275"/>
    <xdr:sp>
      <xdr:nvSpPr>
        <xdr:cNvPr id="481" name="TextBox 481"/>
        <xdr:cNvSpPr txBox="1">
          <a:spLocks noChangeArrowheads="1"/>
        </xdr:cNvSpPr>
      </xdr:nvSpPr>
      <xdr:spPr>
        <a:xfrm>
          <a:off x="52863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38</xdr:row>
      <xdr:rowOff>114300</xdr:rowOff>
    </xdr:from>
    <xdr:to>
      <xdr:col>8</xdr:col>
      <xdr:colOff>85725</xdr:colOff>
      <xdr:row>39</xdr:row>
      <xdr:rowOff>104775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51149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38</xdr:row>
      <xdr:rowOff>47625</xdr:rowOff>
    </xdr:from>
    <xdr:to>
      <xdr:col>8</xdr:col>
      <xdr:colOff>561975</xdr:colOff>
      <xdr:row>38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56673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36</xdr:row>
      <xdr:rowOff>142875</xdr:rowOff>
    </xdr:from>
    <xdr:ext cx="152400" cy="295275"/>
    <xdr:sp>
      <xdr:nvSpPr>
        <xdr:cNvPr id="484" name="TextBox 484"/>
        <xdr:cNvSpPr txBox="1">
          <a:spLocks noChangeArrowheads="1"/>
        </xdr:cNvSpPr>
      </xdr:nvSpPr>
      <xdr:spPr>
        <a:xfrm>
          <a:off x="58388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38</xdr:row>
      <xdr:rowOff>114300</xdr:rowOff>
    </xdr:from>
    <xdr:to>
      <xdr:col>8</xdr:col>
      <xdr:colOff>647700</xdr:colOff>
      <xdr:row>39</xdr:row>
      <xdr:rowOff>104775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56769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49</xdr:row>
      <xdr:rowOff>47625</xdr:rowOff>
    </xdr:from>
    <xdr:to>
      <xdr:col>0</xdr:col>
      <xdr:colOff>638175</xdr:colOff>
      <xdr:row>49</xdr:row>
      <xdr:rowOff>47625</xdr:rowOff>
    </xdr:to>
    <xdr:sp>
      <xdr:nvSpPr>
        <xdr:cNvPr id="486" name="Line 486"/>
        <xdr:cNvSpPr>
          <a:spLocks/>
        </xdr:cNvSpPr>
      </xdr:nvSpPr>
      <xdr:spPr>
        <a:xfrm>
          <a:off x="1428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47</xdr:row>
      <xdr:rowOff>142875</xdr:rowOff>
    </xdr:from>
    <xdr:ext cx="152400" cy="295275"/>
    <xdr:sp>
      <xdr:nvSpPr>
        <xdr:cNvPr id="487" name="TextBox 487"/>
        <xdr:cNvSpPr txBox="1">
          <a:spLocks noChangeArrowheads="1"/>
        </xdr:cNvSpPr>
      </xdr:nvSpPr>
      <xdr:spPr>
        <a:xfrm>
          <a:off x="3143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49</xdr:row>
      <xdr:rowOff>114300</xdr:rowOff>
    </xdr:from>
    <xdr:to>
      <xdr:col>0</xdr:col>
      <xdr:colOff>723900</xdr:colOff>
      <xdr:row>50</xdr:row>
      <xdr:rowOff>104775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24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489" name="TextBox 489"/>
        <xdr:cNvSpPr txBox="1">
          <a:spLocks noChangeArrowheads="1"/>
        </xdr:cNvSpPr>
      </xdr:nvSpPr>
      <xdr:spPr>
        <a:xfrm>
          <a:off x="3810000" y="7629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49</xdr:row>
      <xdr:rowOff>47625</xdr:rowOff>
    </xdr:from>
    <xdr:to>
      <xdr:col>0</xdr:col>
      <xdr:colOff>1200150</xdr:colOff>
      <xdr:row>49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7048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47</xdr:row>
      <xdr:rowOff>142875</xdr:rowOff>
    </xdr:from>
    <xdr:ext cx="152400" cy="295275"/>
    <xdr:sp>
      <xdr:nvSpPr>
        <xdr:cNvPr id="491" name="TextBox 491"/>
        <xdr:cNvSpPr txBox="1">
          <a:spLocks noChangeArrowheads="1"/>
        </xdr:cNvSpPr>
      </xdr:nvSpPr>
      <xdr:spPr>
        <a:xfrm>
          <a:off x="8763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49</xdr:row>
      <xdr:rowOff>114300</xdr:rowOff>
    </xdr:from>
    <xdr:to>
      <xdr:col>0</xdr:col>
      <xdr:colOff>1285875</xdr:colOff>
      <xdr:row>50</xdr:row>
      <xdr:rowOff>104775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7143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49</xdr:row>
      <xdr:rowOff>47625</xdr:rowOff>
    </xdr:from>
    <xdr:to>
      <xdr:col>2</xdr:col>
      <xdr:colOff>228600</xdr:colOff>
      <xdr:row>49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12668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47</xdr:row>
      <xdr:rowOff>142875</xdr:rowOff>
    </xdr:from>
    <xdr:ext cx="152400" cy="295275"/>
    <xdr:sp>
      <xdr:nvSpPr>
        <xdr:cNvPr id="494" name="TextBox 494"/>
        <xdr:cNvSpPr txBox="1">
          <a:spLocks noChangeArrowheads="1"/>
        </xdr:cNvSpPr>
      </xdr:nvSpPr>
      <xdr:spPr>
        <a:xfrm>
          <a:off x="14478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49</xdr:row>
      <xdr:rowOff>114300</xdr:rowOff>
    </xdr:from>
    <xdr:to>
      <xdr:col>2</xdr:col>
      <xdr:colOff>314325</xdr:colOff>
      <xdr:row>50</xdr:row>
      <xdr:rowOff>104775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2763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49</xdr:row>
      <xdr:rowOff>47625</xdr:rowOff>
    </xdr:from>
    <xdr:to>
      <xdr:col>3</xdr:col>
      <xdr:colOff>0</xdr:colOff>
      <xdr:row>49</xdr:row>
      <xdr:rowOff>47625</xdr:rowOff>
    </xdr:to>
    <xdr:sp>
      <xdr:nvSpPr>
        <xdr:cNvPr id="496" name="Line 496"/>
        <xdr:cNvSpPr>
          <a:spLocks/>
        </xdr:cNvSpPr>
      </xdr:nvSpPr>
      <xdr:spPr>
        <a:xfrm>
          <a:off x="17526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47</xdr:row>
      <xdr:rowOff>142875</xdr:rowOff>
    </xdr:from>
    <xdr:ext cx="152400" cy="295275"/>
    <xdr:sp>
      <xdr:nvSpPr>
        <xdr:cNvPr id="497" name="TextBox 497"/>
        <xdr:cNvSpPr txBox="1">
          <a:spLocks noChangeArrowheads="1"/>
        </xdr:cNvSpPr>
      </xdr:nvSpPr>
      <xdr:spPr>
        <a:xfrm>
          <a:off x="19335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49</xdr:row>
      <xdr:rowOff>114300</xdr:rowOff>
    </xdr:from>
    <xdr:to>
      <xdr:col>3</xdr:col>
      <xdr:colOff>85725</xdr:colOff>
      <xdr:row>50</xdr:row>
      <xdr:rowOff>104775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7621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49</xdr:row>
      <xdr:rowOff>47625</xdr:rowOff>
    </xdr:from>
    <xdr:to>
      <xdr:col>3</xdr:col>
      <xdr:colOff>561975</xdr:colOff>
      <xdr:row>49</xdr:row>
      <xdr:rowOff>47625</xdr:rowOff>
    </xdr:to>
    <xdr:sp>
      <xdr:nvSpPr>
        <xdr:cNvPr id="499" name="Line 499"/>
        <xdr:cNvSpPr>
          <a:spLocks/>
        </xdr:cNvSpPr>
      </xdr:nvSpPr>
      <xdr:spPr>
        <a:xfrm>
          <a:off x="23145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47</xdr:row>
      <xdr:rowOff>142875</xdr:rowOff>
    </xdr:from>
    <xdr:ext cx="152400" cy="295275"/>
    <xdr:sp>
      <xdr:nvSpPr>
        <xdr:cNvPr id="500" name="TextBox 500"/>
        <xdr:cNvSpPr txBox="1">
          <a:spLocks noChangeArrowheads="1"/>
        </xdr:cNvSpPr>
      </xdr:nvSpPr>
      <xdr:spPr>
        <a:xfrm>
          <a:off x="24860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49</xdr:row>
      <xdr:rowOff>114300</xdr:rowOff>
    </xdr:from>
    <xdr:to>
      <xdr:col>3</xdr:col>
      <xdr:colOff>647700</xdr:colOff>
      <xdr:row>50</xdr:row>
      <xdr:rowOff>104775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23241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49</xdr:row>
      <xdr:rowOff>47625</xdr:rowOff>
    </xdr:from>
    <xdr:to>
      <xdr:col>5</xdr:col>
      <xdr:colOff>638175</xdr:colOff>
      <xdr:row>49</xdr:row>
      <xdr:rowOff>47625</xdr:rowOff>
    </xdr:to>
    <xdr:sp>
      <xdr:nvSpPr>
        <xdr:cNvPr id="502" name="Line 502"/>
        <xdr:cNvSpPr>
          <a:spLocks/>
        </xdr:cNvSpPr>
      </xdr:nvSpPr>
      <xdr:spPr>
        <a:xfrm>
          <a:off x="34956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47</xdr:row>
      <xdr:rowOff>142875</xdr:rowOff>
    </xdr:from>
    <xdr:ext cx="152400" cy="295275"/>
    <xdr:sp>
      <xdr:nvSpPr>
        <xdr:cNvPr id="503" name="TextBox 503"/>
        <xdr:cNvSpPr txBox="1">
          <a:spLocks noChangeArrowheads="1"/>
        </xdr:cNvSpPr>
      </xdr:nvSpPr>
      <xdr:spPr>
        <a:xfrm>
          <a:off x="36671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49</xdr:row>
      <xdr:rowOff>114300</xdr:rowOff>
    </xdr:from>
    <xdr:to>
      <xdr:col>5</xdr:col>
      <xdr:colOff>723900</xdr:colOff>
      <xdr:row>50</xdr:row>
      <xdr:rowOff>104775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35052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49</xdr:row>
      <xdr:rowOff>47625</xdr:rowOff>
    </xdr:from>
    <xdr:to>
      <xdr:col>5</xdr:col>
      <xdr:colOff>1200150</xdr:colOff>
      <xdr:row>49</xdr:row>
      <xdr:rowOff>47625</xdr:rowOff>
    </xdr:to>
    <xdr:sp>
      <xdr:nvSpPr>
        <xdr:cNvPr id="505" name="Line 505"/>
        <xdr:cNvSpPr>
          <a:spLocks/>
        </xdr:cNvSpPr>
      </xdr:nvSpPr>
      <xdr:spPr>
        <a:xfrm>
          <a:off x="40576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47</xdr:row>
      <xdr:rowOff>142875</xdr:rowOff>
    </xdr:from>
    <xdr:ext cx="152400" cy="295275"/>
    <xdr:sp>
      <xdr:nvSpPr>
        <xdr:cNvPr id="506" name="TextBox 506"/>
        <xdr:cNvSpPr txBox="1">
          <a:spLocks noChangeArrowheads="1"/>
        </xdr:cNvSpPr>
      </xdr:nvSpPr>
      <xdr:spPr>
        <a:xfrm>
          <a:off x="42291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49</xdr:row>
      <xdr:rowOff>114300</xdr:rowOff>
    </xdr:from>
    <xdr:to>
      <xdr:col>5</xdr:col>
      <xdr:colOff>1285875</xdr:colOff>
      <xdr:row>50</xdr:row>
      <xdr:rowOff>104775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40671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49</xdr:row>
      <xdr:rowOff>47625</xdr:rowOff>
    </xdr:from>
    <xdr:to>
      <xdr:col>7</xdr:col>
      <xdr:colOff>228600</xdr:colOff>
      <xdr:row>49</xdr:row>
      <xdr:rowOff>47625</xdr:rowOff>
    </xdr:to>
    <xdr:sp>
      <xdr:nvSpPr>
        <xdr:cNvPr id="508" name="Line 508"/>
        <xdr:cNvSpPr>
          <a:spLocks/>
        </xdr:cNvSpPr>
      </xdr:nvSpPr>
      <xdr:spPr>
        <a:xfrm>
          <a:off x="46196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47</xdr:row>
      <xdr:rowOff>142875</xdr:rowOff>
    </xdr:from>
    <xdr:ext cx="152400" cy="295275"/>
    <xdr:sp>
      <xdr:nvSpPr>
        <xdr:cNvPr id="509" name="TextBox 509"/>
        <xdr:cNvSpPr txBox="1">
          <a:spLocks noChangeArrowheads="1"/>
        </xdr:cNvSpPr>
      </xdr:nvSpPr>
      <xdr:spPr>
        <a:xfrm>
          <a:off x="48006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49</xdr:row>
      <xdr:rowOff>114300</xdr:rowOff>
    </xdr:from>
    <xdr:to>
      <xdr:col>7</xdr:col>
      <xdr:colOff>314325</xdr:colOff>
      <xdr:row>50</xdr:row>
      <xdr:rowOff>104775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46291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49</xdr:row>
      <xdr:rowOff>47625</xdr:rowOff>
    </xdr:from>
    <xdr:to>
      <xdr:col>8</xdr:col>
      <xdr:colOff>0</xdr:colOff>
      <xdr:row>49</xdr:row>
      <xdr:rowOff>47625</xdr:rowOff>
    </xdr:to>
    <xdr:sp>
      <xdr:nvSpPr>
        <xdr:cNvPr id="511" name="Line 511"/>
        <xdr:cNvSpPr>
          <a:spLocks/>
        </xdr:cNvSpPr>
      </xdr:nvSpPr>
      <xdr:spPr>
        <a:xfrm>
          <a:off x="51054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47</xdr:row>
      <xdr:rowOff>142875</xdr:rowOff>
    </xdr:from>
    <xdr:ext cx="152400" cy="295275"/>
    <xdr:sp>
      <xdr:nvSpPr>
        <xdr:cNvPr id="512" name="TextBox 512"/>
        <xdr:cNvSpPr txBox="1">
          <a:spLocks noChangeArrowheads="1"/>
        </xdr:cNvSpPr>
      </xdr:nvSpPr>
      <xdr:spPr>
        <a:xfrm>
          <a:off x="52863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49</xdr:row>
      <xdr:rowOff>114300</xdr:rowOff>
    </xdr:from>
    <xdr:to>
      <xdr:col>8</xdr:col>
      <xdr:colOff>85725</xdr:colOff>
      <xdr:row>50</xdr:row>
      <xdr:rowOff>104775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51149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49</xdr:row>
      <xdr:rowOff>47625</xdr:rowOff>
    </xdr:from>
    <xdr:to>
      <xdr:col>8</xdr:col>
      <xdr:colOff>561975</xdr:colOff>
      <xdr:row>49</xdr:row>
      <xdr:rowOff>47625</xdr:rowOff>
    </xdr:to>
    <xdr:sp>
      <xdr:nvSpPr>
        <xdr:cNvPr id="514" name="Line 514"/>
        <xdr:cNvSpPr>
          <a:spLocks/>
        </xdr:cNvSpPr>
      </xdr:nvSpPr>
      <xdr:spPr>
        <a:xfrm>
          <a:off x="56673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47</xdr:row>
      <xdr:rowOff>142875</xdr:rowOff>
    </xdr:from>
    <xdr:ext cx="152400" cy="295275"/>
    <xdr:sp>
      <xdr:nvSpPr>
        <xdr:cNvPr id="515" name="TextBox 515"/>
        <xdr:cNvSpPr txBox="1">
          <a:spLocks noChangeArrowheads="1"/>
        </xdr:cNvSpPr>
      </xdr:nvSpPr>
      <xdr:spPr>
        <a:xfrm>
          <a:off x="58388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49</xdr:row>
      <xdr:rowOff>114300</xdr:rowOff>
    </xdr:from>
    <xdr:to>
      <xdr:col>8</xdr:col>
      <xdr:colOff>647700</xdr:colOff>
      <xdr:row>50</xdr:row>
      <xdr:rowOff>104775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56769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60</xdr:row>
      <xdr:rowOff>47625</xdr:rowOff>
    </xdr:from>
    <xdr:to>
      <xdr:col>0</xdr:col>
      <xdr:colOff>638175</xdr:colOff>
      <xdr:row>60</xdr:row>
      <xdr:rowOff>47625</xdr:rowOff>
    </xdr:to>
    <xdr:sp>
      <xdr:nvSpPr>
        <xdr:cNvPr id="517" name="Line 517"/>
        <xdr:cNvSpPr>
          <a:spLocks/>
        </xdr:cNvSpPr>
      </xdr:nvSpPr>
      <xdr:spPr>
        <a:xfrm>
          <a:off x="1428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58</xdr:row>
      <xdr:rowOff>142875</xdr:rowOff>
    </xdr:from>
    <xdr:ext cx="152400" cy="295275"/>
    <xdr:sp>
      <xdr:nvSpPr>
        <xdr:cNvPr id="518" name="TextBox 518"/>
        <xdr:cNvSpPr txBox="1">
          <a:spLocks noChangeArrowheads="1"/>
        </xdr:cNvSpPr>
      </xdr:nvSpPr>
      <xdr:spPr>
        <a:xfrm>
          <a:off x="3143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60</xdr:row>
      <xdr:rowOff>114300</xdr:rowOff>
    </xdr:from>
    <xdr:to>
      <xdr:col>0</xdr:col>
      <xdr:colOff>723900</xdr:colOff>
      <xdr:row>61</xdr:row>
      <xdr:rowOff>104775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24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59</xdr:row>
      <xdr:rowOff>0</xdr:rowOff>
    </xdr:from>
    <xdr:ext cx="95250" cy="295275"/>
    <xdr:sp>
      <xdr:nvSpPr>
        <xdr:cNvPr id="520" name="TextBox 520"/>
        <xdr:cNvSpPr txBox="1">
          <a:spLocks noChangeArrowheads="1"/>
        </xdr:cNvSpPr>
      </xdr:nvSpPr>
      <xdr:spPr>
        <a:xfrm>
          <a:off x="3810000" y="9324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60</xdr:row>
      <xdr:rowOff>47625</xdr:rowOff>
    </xdr:from>
    <xdr:to>
      <xdr:col>0</xdr:col>
      <xdr:colOff>1200150</xdr:colOff>
      <xdr:row>60</xdr:row>
      <xdr:rowOff>47625</xdr:rowOff>
    </xdr:to>
    <xdr:sp>
      <xdr:nvSpPr>
        <xdr:cNvPr id="521" name="Line 521"/>
        <xdr:cNvSpPr>
          <a:spLocks/>
        </xdr:cNvSpPr>
      </xdr:nvSpPr>
      <xdr:spPr>
        <a:xfrm>
          <a:off x="7048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58</xdr:row>
      <xdr:rowOff>142875</xdr:rowOff>
    </xdr:from>
    <xdr:ext cx="152400" cy="295275"/>
    <xdr:sp>
      <xdr:nvSpPr>
        <xdr:cNvPr id="522" name="TextBox 522"/>
        <xdr:cNvSpPr txBox="1">
          <a:spLocks noChangeArrowheads="1"/>
        </xdr:cNvSpPr>
      </xdr:nvSpPr>
      <xdr:spPr>
        <a:xfrm>
          <a:off x="8763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60</xdr:row>
      <xdr:rowOff>114300</xdr:rowOff>
    </xdr:from>
    <xdr:to>
      <xdr:col>0</xdr:col>
      <xdr:colOff>1285875</xdr:colOff>
      <xdr:row>61</xdr:row>
      <xdr:rowOff>104775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7143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60</xdr:row>
      <xdr:rowOff>47625</xdr:rowOff>
    </xdr:from>
    <xdr:to>
      <xdr:col>2</xdr:col>
      <xdr:colOff>228600</xdr:colOff>
      <xdr:row>60</xdr:row>
      <xdr:rowOff>47625</xdr:rowOff>
    </xdr:to>
    <xdr:sp>
      <xdr:nvSpPr>
        <xdr:cNvPr id="524" name="Line 524"/>
        <xdr:cNvSpPr>
          <a:spLocks/>
        </xdr:cNvSpPr>
      </xdr:nvSpPr>
      <xdr:spPr>
        <a:xfrm>
          <a:off x="12668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58</xdr:row>
      <xdr:rowOff>142875</xdr:rowOff>
    </xdr:from>
    <xdr:ext cx="152400" cy="295275"/>
    <xdr:sp>
      <xdr:nvSpPr>
        <xdr:cNvPr id="525" name="TextBox 525"/>
        <xdr:cNvSpPr txBox="1">
          <a:spLocks noChangeArrowheads="1"/>
        </xdr:cNvSpPr>
      </xdr:nvSpPr>
      <xdr:spPr>
        <a:xfrm>
          <a:off x="14478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60</xdr:row>
      <xdr:rowOff>114300</xdr:rowOff>
    </xdr:from>
    <xdr:to>
      <xdr:col>2</xdr:col>
      <xdr:colOff>314325</xdr:colOff>
      <xdr:row>61</xdr:row>
      <xdr:rowOff>104775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763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60</xdr:row>
      <xdr:rowOff>47625</xdr:rowOff>
    </xdr:from>
    <xdr:to>
      <xdr:col>3</xdr:col>
      <xdr:colOff>0</xdr:colOff>
      <xdr:row>60</xdr:row>
      <xdr:rowOff>47625</xdr:rowOff>
    </xdr:to>
    <xdr:sp>
      <xdr:nvSpPr>
        <xdr:cNvPr id="527" name="Line 527"/>
        <xdr:cNvSpPr>
          <a:spLocks/>
        </xdr:cNvSpPr>
      </xdr:nvSpPr>
      <xdr:spPr>
        <a:xfrm>
          <a:off x="17526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58</xdr:row>
      <xdr:rowOff>142875</xdr:rowOff>
    </xdr:from>
    <xdr:ext cx="152400" cy="295275"/>
    <xdr:sp>
      <xdr:nvSpPr>
        <xdr:cNvPr id="528" name="TextBox 528"/>
        <xdr:cNvSpPr txBox="1">
          <a:spLocks noChangeArrowheads="1"/>
        </xdr:cNvSpPr>
      </xdr:nvSpPr>
      <xdr:spPr>
        <a:xfrm>
          <a:off x="19335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60</xdr:row>
      <xdr:rowOff>114300</xdr:rowOff>
    </xdr:from>
    <xdr:to>
      <xdr:col>3</xdr:col>
      <xdr:colOff>85725</xdr:colOff>
      <xdr:row>61</xdr:row>
      <xdr:rowOff>104775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7621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561975</xdr:colOff>
      <xdr:row>60</xdr:row>
      <xdr:rowOff>47625</xdr:rowOff>
    </xdr:to>
    <xdr:sp>
      <xdr:nvSpPr>
        <xdr:cNvPr id="530" name="Line 530"/>
        <xdr:cNvSpPr>
          <a:spLocks/>
        </xdr:cNvSpPr>
      </xdr:nvSpPr>
      <xdr:spPr>
        <a:xfrm>
          <a:off x="23145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58</xdr:row>
      <xdr:rowOff>142875</xdr:rowOff>
    </xdr:from>
    <xdr:ext cx="152400" cy="295275"/>
    <xdr:sp>
      <xdr:nvSpPr>
        <xdr:cNvPr id="531" name="TextBox 531"/>
        <xdr:cNvSpPr txBox="1">
          <a:spLocks noChangeArrowheads="1"/>
        </xdr:cNvSpPr>
      </xdr:nvSpPr>
      <xdr:spPr>
        <a:xfrm>
          <a:off x="24860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60</xdr:row>
      <xdr:rowOff>114300</xdr:rowOff>
    </xdr:from>
    <xdr:to>
      <xdr:col>3</xdr:col>
      <xdr:colOff>647700</xdr:colOff>
      <xdr:row>61</xdr:row>
      <xdr:rowOff>104775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23241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60</xdr:row>
      <xdr:rowOff>47625</xdr:rowOff>
    </xdr:from>
    <xdr:to>
      <xdr:col>5</xdr:col>
      <xdr:colOff>638175</xdr:colOff>
      <xdr:row>60</xdr:row>
      <xdr:rowOff>47625</xdr:rowOff>
    </xdr:to>
    <xdr:sp>
      <xdr:nvSpPr>
        <xdr:cNvPr id="533" name="Line 533"/>
        <xdr:cNvSpPr>
          <a:spLocks/>
        </xdr:cNvSpPr>
      </xdr:nvSpPr>
      <xdr:spPr>
        <a:xfrm>
          <a:off x="34956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58</xdr:row>
      <xdr:rowOff>142875</xdr:rowOff>
    </xdr:from>
    <xdr:ext cx="152400" cy="295275"/>
    <xdr:sp>
      <xdr:nvSpPr>
        <xdr:cNvPr id="534" name="TextBox 534"/>
        <xdr:cNvSpPr txBox="1">
          <a:spLocks noChangeArrowheads="1"/>
        </xdr:cNvSpPr>
      </xdr:nvSpPr>
      <xdr:spPr>
        <a:xfrm>
          <a:off x="36671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60</xdr:row>
      <xdr:rowOff>114300</xdr:rowOff>
    </xdr:from>
    <xdr:to>
      <xdr:col>5</xdr:col>
      <xdr:colOff>723900</xdr:colOff>
      <xdr:row>61</xdr:row>
      <xdr:rowOff>104775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35052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60</xdr:row>
      <xdr:rowOff>47625</xdr:rowOff>
    </xdr:from>
    <xdr:to>
      <xdr:col>5</xdr:col>
      <xdr:colOff>1200150</xdr:colOff>
      <xdr:row>60</xdr:row>
      <xdr:rowOff>47625</xdr:rowOff>
    </xdr:to>
    <xdr:sp>
      <xdr:nvSpPr>
        <xdr:cNvPr id="536" name="Line 536"/>
        <xdr:cNvSpPr>
          <a:spLocks/>
        </xdr:cNvSpPr>
      </xdr:nvSpPr>
      <xdr:spPr>
        <a:xfrm>
          <a:off x="40576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58</xdr:row>
      <xdr:rowOff>142875</xdr:rowOff>
    </xdr:from>
    <xdr:ext cx="152400" cy="295275"/>
    <xdr:sp>
      <xdr:nvSpPr>
        <xdr:cNvPr id="537" name="TextBox 537"/>
        <xdr:cNvSpPr txBox="1">
          <a:spLocks noChangeArrowheads="1"/>
        </xdr:cNvSpPr>
      </xdr:nvSpPr>
      <xdr:spPr>
        <a:xfrm>
          <a:off x="42291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60</xdr:row>
      <xdr:rowOff>114300</xdr:rowOff>
    </xdr:from>
    <xdr:to>
      <xdr:col>5</xdr:col>
      <xdr:colOff>1285875</xdr:colOff>
      <xdr:row>61</xdr:row>
      <xdr:rowOff>104775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0671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60</xdr:row>
      <xdr:rowOff>47625</xdr:rowOff>
    </xdr:from>
    <xdr:to>
      <xdr:col>7</xdr:col>
      <xdr:colOff>228600</xdr:colOff>
      <xdr:row>60</xdr:row>
      <xdr:rowOff>47625</xdr:rowOff>
    </xdr:to>
    <xdr:sp>
      <xdr:nvSpPr>
        <xdr:cNvPr id="539" name="Line 539"/>
        <xdr:cNvSpPr>
          <a:spLocks/>
        </xdr:cNvSpPr>
      </xdr:nvSpPr>
      <xdr:spPr>
        <a:xfrm>
          <a:off x="46196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58</xdr:row>
      <xdr:rowOff>142875</xdr:rowOff>
    </xdr:from>
    <xdr:ext cx="152400" cy="295275"/>
    <xdr:sp>
      <xdr:nvSpPr>
        <xdr:cNvPr id="540" name="TextBox 540"/>
        <xdr:cNvSpPr txBox="1">
          <a:spLocks noChangeArrowheads="1"/>
        </xdr:cNvSpPr>
      </xdr:nvSpPr>
      <xdr:spPr>
        <a:xfrm>
          <a:off x="48006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60</xdr:row>
      <xdr:rowOff>114300</xdr:rowOff>
    </xdr:from>
    <xdr:to>
      <xdr:col>7</xdr:col>
      <xdr:colOff>314325</xdr:colOff>
      <xdr:row>61</xdr:row>
      <xdr:rowOff>104775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6291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8</xdr:col>
      <xdr:colOff>0</xdr:colOff>
      <xdr:row>60</xdr:row>
      <xdr:rowOff>47625</xdr:rowOff>
    </xdr:to>
    <xdr:sp>
      <xdr:nvSpPr>
        <xdr:cNvPr id="542" name="Line 542"/>
        <xdr:cNvSpPr>
          <a:spLocks/>
        </xdr:cNvSpPr>
      </xdr:nvSpPr>
      <xdr:spPr>
        <a:xfrm>
          <a:off x="51054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58</xdr:row>
      <xdr:rowOff>142875</xdr:rowOff>
    </xdr:from>
    <xdr:ext cx="152400" cy="295275"/>
    <xdr:sp>
      <xdr:nvSpPr>
        <xdr:cNvPr id="543" name="TextBox 543"/>
        <xdr:cNvSpPr txBox="1">
          <a:spLocks noChangeArrowheads="1"/>
        </xdr:cNvSpPr>
      </xdr:nvSpPr>
      <xdr:spPr>
        <a:xfrm>
          <a:off x="52863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60</xdr:row>
      <xdr:rowOff>114300</xdr:rowOff>
    </xdr:from>
    <xdr:to>
      <xdr:col>8</xdr:col>
      <xdr:colOff>85725</xdr:colOff>
      <xdr:row>61</xdr:row>
      <xdr:rowOff>104775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51149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60</xdr:row>
      <xdr:rowOff>47625</xdr:rowOff>
    </xdr:from>
    <xdr:to>
      <xdr:col>8</xdr:col>
      <xdr:colOff>561975</xdr:colOff>
      <xdr:row>60</xdr:row>
      <xdr:rowOff>47625</xdr:rowOff>
    </xdr:to>
    <xdr:sp>
      <xdr:nvSpPr>
        <xdr:cNvPr id="545" name="Line 545"/>
        <xdr:cNvSpPr>
          <a:spLocks/>
        </xdr:cNvSpPr>
      </xdr:nvSpPr>
      <xdr:spPr>
        <a:xfrm>
          <a:off x="56673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58</xdr:row>
      <xdr:rowOff>142875</xdr:rowOff>
    </xdr:from>
    <xdr:ext cx="152400" cy="295275"/>
    <xdr:sp>
      <xdr:nvSpPr>
        <xdr:cNvPr id="546" name="TextBox 546"/>
        <xdr:cNvSpPr txBox="1">
          <a:spLocks noChangeArrowheads="1"/>
        </xdr:cNvSpPr>
      </xdr:nvSpPr>
      <xdr:spPr>
        <a:xfrm>
          <a:off x="58388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60</xdr:row>
      <xdr:rowOff>114300</xdr:rowOff>
    </xdr:from>
    <xdr:to>
      <xdr:col>8</xdr:col>
      <xdr:colOff>647700</xdr:colOff>
      <xdr:row>61</xdr:row>
      <xdr:rowOff>104775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56769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48" name="TextBox 548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49" name="TextBox 549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52400" cy="295275"/>
    <xdr:sp>
      <xdr:nvSpPr>
        <xdr:cNvPr id="550" name="TextBox 550"/>
        <xdr:cNvSpPr txBox="1">
          <a:spLocks noChangeArrowheads="1"/>
        </xdr:cNvSpPr>
      </xdr:nvSpPr>
      <xdr:spPr>
        <a:xfrm>
          <a:off x="143827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1276350</xdr:colOff>
      <xdr:row>65</xdr:row>
      <xdr:rowOff>0</xdr:rowOff>
    </xdr:from>
    <xdr:to>
      <xdr:col>2</xdr:col>
      <xdr:colOff>314325</xdr:colOff>
      <xdr:row>65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276350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2" name="TextBox 552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276225</xdr:colOff>
      <xdr:row>65</xdr:row>
      <xdr:rowOff>0</xdr:rowOff>
    </xdr:from>
    <xdr:to>
      <xdr:col>3</xdr:col>
      <xdr:colOff>85725</xdr:colOff>
      <xdr:row>65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76212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65</xdr:row>
      <xdr:rowOff>0</xdr:rowOff>
    </xdr:from>
    <xdr:ext cx="152400" cy="295275"/>
    <xdr:sp>
      <xdr:nvSpPr>
        <xdr:cNvPr id="554" name="TextBox 554"/>
        <xdr:cNvSpPr txBox="1">
          <a:spLocks noChangeArrowheads="1"/>
        </xdr:cNvSpPr>
      </xdr:nvSpPr>
      <xdr:spPr>
        <a:xfrm>
          <a:off x="42291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5" name="TextBox 555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6" name="TextBox 556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57" name="TextBox 557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8" name="TextBox 558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161925</xdr:rowOff>
    </xdr:from>
    <xdr:to>
      <xdr:col>3</xdr:col>
      <xdr:colOff>571500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</xdr:row>
      <xdr:rowOff>152400</xdr:rowOff>
    </xdr:from>
    <xdr:to>
      <xdr:col>0</xdr:col>
      <xdr:colOff>752475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504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</xdr:row>
      <xdr:rowOff>161925</xdr:rowOff>
    </xdr:from>
    <xdr:to>
      <xdr:col>2</xdr:col>
      <xdr:colOff>561975</xdr:colOff>
      <xdr:row>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09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</xdr:row>
      <xdr:rowOff>66675</xdr:rowOff>
    </xdr:from>
    <xdr:ext cx="152400" cy="304800"/>
    <xdr:sp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</xdr:row>
      <xdr:rowOff>161925</xdr:rowOff>
    </xdr:from>
    <xdr:to>
      <xdr:col>3</xdr:col>
      <xdr:colOff>676275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2002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571500</xdr:colOff>
      <xdr:row>20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752475</xdr:colOff>
      <xdr:row>20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2</xdr:col>
      <xdr:colOff>561975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80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</xdr:row>
      <xdr:rowOff>66675</xdr:rowOff>
    </xdr:from>
    <xdr:ext cx="152400" cy="304800"/>
    <xdr:sp>
      <xdr:nvSpPr>
        <xdr:cNvPr id="9" name="TextBox 9"/>
        <xdr:cNvSpPr txBox="1">
          <a:spLocks noChangeArrowheads="1"/>
        </xdr:cNvSpPr>
      </xdr:nvSpPr>
      <xdr:spPr>
        <a:xfrm>
          <a:off x="24384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</xdr:row>
      <xdr:rowOff>161925</xdr:rowOff>
    </xdr:from>
    <xdr:to>
      <xdr:col>3</xdr:col>
      <xdr:colOff>676275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2002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161925</xdr:rowOff>
    </xdr:from>
    <xdr:to>
      <xdr:col>3</xdr:col>
      <xdr:colOff>571500</xdr:colOff>
      <xdr:row>31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479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0</xdr:col>
      <xdr:colOff>752475</xdr:colOff>
      <xdr:row>31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</xdr:col>
      <xdr:colOff>561975</xdr:colOff>
      <xdr:row>30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809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29</xdr:row>
      <xdr:rowOff>66675</xdr:rowOff>
    </xdr:from>
    <xdr:ext cx="152400" cy="304800"/>
    <xdr:sp>
      <xdr:nvSpPr>
        <xdr:cNvPr id="14" name="TextBox 14"/>
        <xdr:cNvSpPr txBox="1">
          <a:spLocks noChangeArrowheads="1"/>
        </xdr:cNvSpPr>
      </xdr:nvSpPr>
      <xdr:spPr>
        <a:xfrm>
          <a:off x="24384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</xdr:row>
      <xdr:rowOff>161925</xdr:rowOff>
    </xdr:from>
    <xdr:to>
      <xdr:col>3</xdr:col>
      <xdr:colOff>676275</xdr:colOff>
      <xdr:row>30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002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3</xdr:col>
      <xdr:colOff>571500</xdr:colOff>
      <xdr:row>42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479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0</xdr:col>
      <xdr:colOff>752475</xdr:colOff>
      <xdr:row>42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2</xdr:col>
      <xdr:colOff>561975</xdr:colOff>
      <xdr:row>41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809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76200</xdr:rowOff>
    </xdr:from>
    <xdr:ext cx="152400" cy="295275"/>
    <xdr:sp>
      <xdr:nvSpPr>
        <xdr:cNvPr id="19" name="TextBox 19"/>
        <xdr:cNvSpPr txBox="1">
          <a:spLocks noChangeArrowheads="1"/>
        </xdr:cNvSpPr>
      </xdr:nvSpPr>
      <xdr:spPr>
        <a:xfrm>
          <a:off x="24384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</xdr:row>
      <xdr:rowOff>161925</xdr:rowOff>
    </xdr:from>
    <xdr:to>
      <xdr:col>3</xdr:col>
      <xdr:colOff>676275</xdr:colOff>
      <xdr:row>41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2002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161925</xdr:rowOff>
    </xdr:from>
    <xdr:to>
      <xdr:col>8</xdr:col>
      <xdr:colOff>571500</xdr:colOff>
      <xdr:row>42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007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5</xdr:col>
      <xdr:colOff>752475</xdr:colOff>
      <xdr:row>42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337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7</xdr:col>
      <xdr:colOff>561975</xdr:colOff>
      <xdr:row>41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337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</xdr:row>
      <xdr:rowOff>76200</xdr:rowOff>
    </xdr:from>
    <xdr:ext cx="152400" cy="295275"/>
    <xdr:sp>
      <xdr:nvSpPr>
        <xdr:cNvPr id="24" name="TextBox 24"/>
        <xdr:cNvSpPr txBox="1">
          <a:spLocks noChangeArrowheads="1"/>
        </xdr:cNvSpPr>
      </xdr:nvSpPr>
      <xdr:spPr>
        <a:xfrm>
          <a:off x="57912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</xdr:row>
      <xdr:rowOff>161925</xdr:rowOff>
    </xdr:from>
    <xdr:to>
      <xdr:col>8</xdr:col>
      <xdr:colOff>676275</xdr:colOff>
      <xdr:row>41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55530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161925</xdr:rowOff>
    </xdr:from>
    <xdr:to>
      <xdr:col>8</xdr:col>
      <xdr:colOff>571500</xdr:colOff>
      <xdr:row>31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007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5</xdr:col>
      <xdr:colOff>752475</xdr:colOff>
      <xdr:row>31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7</xdr:col>
      <xdr:colOff>561975</xdr:colOff>
      <xdr:row>30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337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29</xdr:row>
      <xdr:rowOff>66675</xdr:rowOff>
    </xdr:from>
    <xdr:ext cx="152400" cy="304800"/>
    <xdr:sp>
      <xdr:nvSpPr>
        <xdr:cNvPr id="29" name="TextBox 29"/>
        <xdr:cNvSpPr txBox="1">
          <a:spLocks noChangeArrowheads="1"/>
        </xdr:cNvSpPr>
      </xdr:nvSpPr>
      <xdr:spPr>
        <a:xfrm>
          <a:off x="57912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</xdr:row>
      <xdr:rowOff>161925</xdr:rowOff>
    </xdr:from>
    <xdr:to>
      <xdr:col>8</xdr:col>
      <xdr:colOff>676275</xdr:colOff>
      <xdr:row>30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55530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571500</xdr:colOff>
      <xdr:row>20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007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5</xdr:col>
      <xdr:colOff>752475</xdr:colOff>
      <xdr:row>20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337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7</xdr:col>
      <xdr:colOff>561975</xdr:colOff>
      <xdr:row>19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35337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</xdr:row>
      <xdr:rowOff>66675</xdr:rowOff>
    </xdr:from>
    <xdr:ext cx="152400" cy="304800"/>
    <xdr:sp>
      <xdr:nvSpPr>
        <xdr:cNvPr id="34" name="TextBox 34"/>
        <xdr:cNvSpPr txBox="1">
          <a:spLocks noChangeArrowheads="1"/>
        </xdr:cNvSpPr>
      </xdr:nvSpPr>
      <xdr:spPr>
        <a:xfrm>
          <a:off x="57912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</xdr:row>
      <xdr:rowOff>161925</xdr:rowOff>
    </xdr:from>
    <xdr:to>
      <xdr:col>8</xdr:col>
      <xdr:colOff>676275</xdr:colOff>
      <xdr:row>19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5530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8</xdr:col>
      <xdr:colOff>571500</xdr:colOff>
      <xdr:row>9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007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5</xdr:col>
      <xdr:colOff>752475</xdr:colOff>
      <xdr:row>9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33775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7</xdr:col>
      <xdr:colOff>561975</xdr:colOff>
      <xdr:row>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35337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</xdr:row>
      <xdr:rowOff>66675</xdr:rowOff>
    </xdr:from>
    <xdr:ext cx="152400" cy="304800"/>
    <xdr:sp>
      <xdr:nvSpPr>
        <xdr:cNvPr id="39" name="TextBox 39"/>
        <xdr:cNvSpPr txBox="1">
          <a:spLocks noChangeArrowheads="1"/>
        </xdr:cNvSpPr>
      </xdr:nvSpPr>
      <xdr:spPr>
        <a:xfrm>
          <a:off x="57912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</xdr:row>
      <xdr:rowOff>161925</xdr:rowOff>
    </xdr:from>
    <xdr:to>
      <xdr:col>8</xdr:col>
      <xdr:colOff>676275</xdr:colOff>
      <xdr:row>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55530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161925</xdr:rowOff>
    </xdr:from>
    <xdr:to>
      <xdr:col>3</xdr:col>
      <xdr:colOff>571500</xdr:colOff>
      <xdr:row>53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479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0</xdr:col>
      <xdr:colOff>752475</xdr:colOff>
      <xdr:row>53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09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2</xdr:col>
      <xdr:colOff>561975</xdr:colOff>
      <xdr:row>52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809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51</xdr:row>
      <xdr:rowOff>66675</xdr:rowOff>
    </xdr:from>
    <xdr:ext cx="152400" cy="304800"/>
    <xdr:sp>
      <xdr:nvSpPr>
        <xdr:cNvPr id="44" name="TextBox 44"/>
        <xdr:cNvSpPr txBox="1">
          <a:spLocks noChangeArrowheads="1"/>
        </xdr:cNvSpPr>
      </xdr:nvSpPr>
      <xdr:spPr>
        <a:xfrm>
          <a:off x="24384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52</xdr:row>
      <xdr:rowOff>161925</xdr:rowOff>
    </xdr:from>
    <xdr:to>
      <xdr:col>3</xdr:col>
      <xdr:colOff>676275</xdr:colOff>
      <xdr:row>52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22002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161925</xdr:rowOff>
    </xdr:from>
    <xdr:to>
      <xdr:col>8</xdr:col>
      <xdr:colOff>571500</xdr:colOff>
      <xdr:row>53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007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5</xdr:col>
      <xdr:colOff>752475</xdr:colOff>
      <xdr:row>53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337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7</xdr:col>
      <xdr:colOff>561975</xdr:colOff>
      <xdr:row>52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35337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51</xdr:row>
      <xdr:rowOff>66675</xdr:rowOff>
    </xdr:from>
    <xdr:ext cx="152400" cy="304800"/>
    <xdr:sp>
      <xdr:nvSpPr>
        <xdr:cNvPr id="49" name="TextBox 49"/>
        <xdr:cNvSpPr txBox="1">
          <a:spLocks noChangeArrowheads="1"/>
        </xdr:cNvSpPr>
      </xdr:nvSpPr>
      <xdr:spPr>
        <a:xfrm>
          <a:off x="57912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52</xdr:row>
      <xdr:rowOff>161925</xdr:rowOff>
    </xdr:from>
    <xdr:to>
      <xdr:col>8</xdr:col>
      <xdr:colOff>676275</xdr:colOff>
      <xdr:row>52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55530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571500</xdr:colOff>
      <xdr:row>64</xdr:row>
      <xdr:rowOff>152400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2479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0</xdr:col>
      <xdr:colOff>752475</xdr:colOff>
      <xdr:row>64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809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2</xdr:col>
      <xdr:colOff>561975</xdr:colOff>
      <xdr:row>63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809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62</xdr:row>
      <xdr:rowOff>66675</xdr:rowOff>
    </xdr:from>
    <xdr:ext cx="152400" cy="304800"/>
    <xdr:sp>
      <xdr:nvSpPr>
        <xdr:cNvPr id="54" name="TextBox 54"/>
        <xdr:cNvSpPr txBox="1">
          <a:spLocks noChangeArrowheads="1"/>
        </xdr:cNvSpPr>
      </xdr:nvSpPr>
      <xdr:spPr>
        <a:xfrm>
          <a:off x="24384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63</xdr:row>
      <xdr:rowOff>161925</xdr:rowOff>
    </xdr:from>
    <xdr:to>
      <xdr:col>3</xdr:col>
      <xdr:colOff>676275</xdr:colOff>
      <xdr:row>63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22002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65</xdr:row>
      <xdr:rowOff>0</xdr:rowOff>
    </xdr:from>
    <xdr:ext cx="152400" cy="295275"/>
    <xdr:sp>
      <xdr:nvSpPr>
        <xdr:cNvPr id="56" name="TextBox 56"/>
        <xdr:cNvSpPr txBox="1">
          <a:spLocks noChangeArrowheads="1"/>
        </xdr:cNvSpPr>
      </xdr:nvSpPr>
      <xdr:spPr>
        <a:xfrm>
          <a:off x="24384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7" name="TextBox 57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8" name="TextBox 58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161925</xdr:rowOff>
    </xdr:from>
    <xdr:to>
      <xdr:col>8</xdr:col>
      <xdr:colOff>571500</xdr:colOff>
      <xdr:row>64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007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5</xdr:col>
      <xdr:colOff>752475</xdr:colOff>
      <xdr:row>64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337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7</xdr:col>
      <xdr:colOff>561975</xdr:colOff>
      <xdr:row>63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35337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62</xdr:row>
      <xdr:rowOff>66675</xdr:rowOff>
    </xdr:from>
    <xdr:ext cx="152400" cy="304800"/>
    <xdr:sp>
      <xdr:nvSpPr>
        <xdr:cNvPr id="62" name="TextBox 62"/>
        <xdr:cNvSpPr txBox="1">
          <a:spLocks noChangeArrowheads="1"/>
        </xdr:cNvSpPr>
      </xdr:nvSpPr>
      <xdr:spPr>
        <a:xfrm>
          <a:off x="57912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63</xdr:row>
      <xdr:rowOff>161925</xdr:rowOff>
    </xdr:from>
    <xdr:to>
      <xdr:col>8</xdr:col>
      <xdr:colOff>676275</xdr:colOff>
      <xdr:row>63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530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64" name="TextBox 64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67" name="Line 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71" name="Line 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68" name="Line 1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78" name="Line 1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80" name="Line 1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87" name="Line 1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09" name="Line 2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28" name="Line 3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347" name="Line 3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348" name="Line 3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55" name="Line 355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56" name="Line 356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142875</xdr:colOff>
      <xdr:row>5</xdr:row>
      <xdr:rowOff>47625</xdr:rowOff>
    </xdr:from>
    <xdr:to>
      <xdr:col>0</xdr:col>
      <xdr:colOff>638175</xdr:colOff>
      <xdr:row>5</xdr:row>
      <xdr:rowOff>47625</xdr:rowOff>
    </xdr:to>
    <xdr:sp>
      <xdr:nvSpPr>
        <xdr:cNvPr id="362" name="Line 362"/>
        <xdr:cNvSpPr>
          <a:spLocks/>
        </xdr:cNvSpPr>
      </xdr:nvSpPr>
      <xdr:spPr>
        <a:xfrm>
          <a:off x="1428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142875</xdr:rowOff>
    </xdr:from>
    <xdr:ext cx="152400" cy="295275"/>
    <xdr:sp>
      <xdr:nvSpPr>
        <xdr:cNvPr id="363" name="TextBox 363"/>
        <xdr:cNvSpPr txBox="1">
          <a:spLocks noChangeArrowheads="1"/>
        </xdr:cNvSpPr>
      </xdr:nvSpPr>
      <xdr:spPr>
        <a:xfrm>
          <a:off x="3143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</xdr:row>
      <xdr:rowOff>114300</xdr:rowOff>
    </xdr:from>
    <xdr:to>
      <xdr:col>0</xdr:col>
      <xdr:colOff>723900</xdr:colOff>
      <xdr:row>6</xdr:row>
      <xdr:rowOff>104775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24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</xdr:row>
      <xdr:rowOff>0</xdr:rowOff>
    </xdr:from>
    <xdr:ext cx="95250" cy="295275"/>
    <xdr:sp>
      <xdr:nvSpPr>
        <xdr:cNvPr id="365" name="TextBox 365"/>
        <xdr:cNvSpPr txBox="1">
          <a:spLocks noChangeArrowheads="1"/>
        </xdr:cNvSpPr>
      </xdr:nvSpPr>
      <xdr:spPr>
        <a:xfrm>
          <a:off x="3810000" y="771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</xdr:row>
      <xdr:rowOff>47625</xdr:rowOff>
    </xdr:from>
    <xdr:to>
      <xdr:col>0</xdr:col>
      <xdr:colOff>1200150</xdr:colOff>
      <xdr:row>5</xdr:row>
      <xdr:rowOff>47625</xdr:rowOff>
    </xdr:to>
    <xdr:sp>
      <xdr:nvSpPr>
        <xdr:cNvPr id="366" name="Line 366"/>
        <xdr:cNvSpPr>
          <a:spLocks/>
        </xdr:cNvSpPr>
      </xdr:nvSpPr>
      <xdr:spPr>
        <a:xfrm>
          <a:off x="7048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142875</xdr:rowOff>
    </xdr:from>
    <xdr:ext cx="152400" cy="295275"/>
    <xdr:sp>
      <xdr:nvSpPr>
        <xdr:cNvPr id="367" name="TextBox 367"/>
        <xdr:cNvSpPr txBox="1">
          <a:spLocks noChangeArrowheads="1"/>
        </xdr:cNvSpPr>
      </xdr:nvSpPr>
      <xdr:spPr>
        <a:xfrm>
          <a:off x="8763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</xdr:row>
      <xdr:rowOff>114300</xdr:rowOff>
    </xdr:from>
    <xdr:to>
      <xdr:col>0</xdr:col>
      <xdr:colOff>1285875</xdr:colOff>
      <xdr:row>6</xdr:row>
      <xdr:rowOff>104775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143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</xdr:row>
      <xdr:rowOff>47625</xdr:rowOff>
    </xdr:from>
    <xdr:to>
      <xdr:col>2</xdr:col>
      <xdr:colOff>228600</xdr:colOff>
      <xdr:row>5</xdr:row>
      <xdr:rowOff>47625</xdr:rowOff>
    </xdr:to>
    <xdr:sp>
      <xdr:nvSpPr>
        <xdr:cNvPr id="369" name="Line 369"/>
        <xdr:cNvSpPr>
          <a:spLocks/>
        </xdr:cNvSpPr>
      </xdr:nvSpPr>
      <xdr:spPr>
        <a:xfrm>
          <a:off x="12668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</xdr:row>
      <xdr:rowOff>142875</xdr:rowOff>
    </xdr:from>
    <xdr:ext cx="152400" cy="295275"/>
    <xdr:sp>
      <xdr:nvSpPr>
        <xdr:cNvPr id="370" name="TextBox 370"/>
        <xdr:cNvSpPr txBox="1">
          <a:spLocks noChangeArrowheads="1"/>
        </xdr:cNvSpPr>
      </xdr:nvSpPr>
      <xdr:spPr>
        <a:xfrm>
          <a:off x="14478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</xdr:row>
      <xdr:rowOff>114300</xdr:rowOff>
    </xdr:from>
    <xdr:to>
      <xdr:col>2</xdr:col>
      <xdr:colOff>314325</xdr:colOff>
      <xdr:row>6</xdr:row>
      <xdr:rowOff>104775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2763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</xdr:row>
      <xdr:rowOff>47625</xdr:rowOff>
    </xdr:from>
    <xdr:to>
      <xdr:col>3</xdr:col>
      <xdr:colOff>0</xdr:colOff>
      <xdr:row>5</xdr:row>
      <xdr:rowOff>47625</xdr:rowOff>
    </xdr:to>
    <xdr:sp>
      <xdr:nvSpPr>
        <xdr:cNvPr id="372" name="Line 372"/>
        <xdr:cNvSpPr>
          <a:spLocks/>
        </xdr:cNvSpPr>
      </xdr:nvSpPr>
      <xdr:spPr>
        <a:xfrm>
          <a:off x="17526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</xdr:row>
      <xdr:rowOff>142875</xdr:rowOff>
    </xdr:from>
    <xdr:ext cx="152400" cy="295275"/>
    <xdr:sp>
      <xdr:nvSpPr>
        <xdr:cNvPr id="373" name="TextBox 373"/>
        <xdr:cNvSpPr txBox="1">
          <a:spLocks noChangeArrowheads="1"/>
        </xdr:cNvSpPr>
      </xdr:nvSpPr>
      <xdr:spPr>
        <a:xfrm>
          <a:off x="19335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</xdr:row>
      <xdr:rowOff>114300</xdr:rowOff>
    </xdr:from>
    <xdr:to>
      <xdr:col>3</xdr:col>
      <xdr:colOff>85725</xdr:colOff>
      <xdr:row>6</xdr:row>
      <xdr:rowOff>104775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7621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561975</xdr:colOff>
      <xdr:row>5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23145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</xdr:row>
      <xdr:rowOff>142875</xdr:rowOff>
    </xdr:from>
    <xdr:ext cx="152400" cy="295275"/>
    <xdr:sp>
      <xdr:nvSpPr>
        <xdr:cNvPr id="376" name="TextBox 376"/>
        <xdr:cNvSpPr txBox="1">
          <a:spLocks noChangeArrowheads="1"/>
        </xdr:cNvSpPr>
      </xdr:nvSpPr>
      <xdr:spPr>
        <a:xfrm>
          <a:off x="24860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</xdr:row>
      <xdr:rowOff>114300</xdr:rowOff>
    </xdr:from>
    <xdr:to>
      <xdr:col>3</xdr:col>
      <xdr:colOff>647700</xdr:colOff>
      <xdr:row>6</xdr:row>
      <xdr:rowOff>104775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3241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</xdr:row>
      <xdr:rowOff>47625</xdr:rowOff>
    </xdr:from>
    <xdr:to>
      <xdr:col>5</xdr:col>
      <xdr:colOff>638175</xdr:colOff>
      <xdr:row>5</xdr:row>
      <xdr:rowOff>47625</xdr:rowOff>
    </xdr:to>
    <xdr:sp>
      <xdr:nvSpPr>
        <xdr:cNvPr id="378" name="Line 378"/>
        <xdr:cNvSpPr>
          <a:spLocks/>
        </xdr:cNvSpPr>
      </xdr:nvSpPr>
      <xdr:spPr>
        <a:xfrm>
          <a:off x="34956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</xdr:row>
      <xdr:rowOff>142875</xdr:rowOff>
    </xdr:from>
    <xdr:ext cx="152400" cy="295275"/>
    <xdr:sp>
      <xdr:nvSpPr>
        <xdr:cNvPr id="379" name="TextBox 379"/>
        <xdr:cNvSpPr txBox="1">
          <a:spLocks noChangeArrowheads="1"/>
        </xdr:cNvSpPr>
      </xdr:nvSpPr>
      <xdr:spPr>
        <a:xfrm>
          <a:off x="36671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</xdr:row>
      <xdr:rowOff>114300</xdr:rowOff>
    </xdr:from>
    <xdr:to>
      <xdr:col>5</xdr:col>
      <xdr:colOff>723900</xdr:colOff>
      <xdr:row>6</xdr:row>
      <xdr:rowOff>104775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5052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5</xdr:col>
      <xdr:colOff>1200150</xdr:colOff>
      <xdr:row>5</xdr:row>
      <xdr:rowOff>47625</xdr:rowOff>
    </xdr:to>
    <xdr:sp>
      <xdr:nvSpPr>
        <xdr:cNvPr id="381" name="Line 381"/>
        <xdr:cNvSpPr>
          <a:spLocks/>
        </xdr:cNvSpPr>
      </xdr:nvSpPr>
      <xdr:spPr>
        <a:xfrm>
          <a:off x="40576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</xdr:row>
      <xdr:rowOff>142875</xdr:rowOff>
    </xdr:from>
    <xdr:ext cx="152400" cy="295275"/>
    <xdr:sp>
      <xdr:nvSpPr>
        <xdr:cNvPr id="382" name="TextBox 382"/>
        <xdr:cNvSpPr txBox="1">
          <a:spLocks noChangeArrowheads="1"/>
        </xdr:cNvSpPr>
      </xdr:nvSpPr>
      <xdr:spPr>
        <a:xfrm>
          <a:off x="42291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</xdr:row>
      <xdr:rowOff>114300</xdr:rowOff>
    </xdr:from>
    <xdr:to>
      <xdr:col>5</xdr:col>
      <xdr:colOff>1285875</xdr:colOff>
      <xdr:row>6</xdr:row>
      <xdr:rowOff>104775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40671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</xdr:row>
      <xdr:rowOff>47625</xdr:rowOff>
    </xdr:from>
    <xdr:to>
      <xdr:col>7</xdr:col>
      <xdr:colOff>228600</xdr:colOff>
      <xdr:row>5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46196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</xdr:row>
      <xdr:rowOff>142875</xdr:rowOff>
    </xdr:from>
    <xdr:ext cx="152400" cy="295275"/>
    <xdr:sp>
      <xdr:nvSpPr>
        <xdr:cNvPr id="385" name="TextBox 385"/>
        <xdr:cNvSpPr txBox="1">
          <a:spLocks noChangeArrowheads="1"/>
        </xdr:cNvSpPr>
      </xdr:nvSpPr>
      <xdr:spPr>
        <a:xfrm>
          <a:off x="48006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</xdr:row>
      <xdr:rowOff>114300</xdr:rowOff>
    </xdr:from>
    <xdr:to>
      <xdr:col>7</xdr:col>
      <xdr:colOff>314325</xdr:colOff>
      <xdr:row>6</xdr:row>
      <xdr:rowOff>104775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46291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387" name="Line 387"/>
        <xdr:cNvSpPr>
          <a:spLocks/>
        </xdr:cNvSpPr>
      </xdr:nvSpPr>
      <xdr:spPr>
        <a:xfrm>
          <a:off x="51054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</xdr:row>
      <xdr:rowOff>142875</xdr:rowOff>
    </xdr:from>
    <xdr:ext cx="152400" cy="295275"/>
    <xdr:sp>
      <xdr:nvSpPr>
        <xdr:cNvPr id="388" name="TextBox 388"/>
        <xdr:cNvSpPr txBox="1">
          <a:spLocks noChangeArrowheads="1"/>
        </xdr:cNvSpPr>
      </xdr:nvSpPr>
      <xdr:spPr>
        <a:xfrm>
          <a:off x="52863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</xdr:row>
      <xdr:rowOff>114300</xdr:rowOff>
    </xdr:from>
    <xdr:to>
      <xdr:col>8</xdr:col>
      <xdr:colOff>85725</xdr:colOff>
      <xdr:row>6</xdr:row>
      <xdr:rowOff>104775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51149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</xdr:row>
      <xdr:rowOff>47625</xdr:rowOff>
    </xdr:from>
    <xdr:to>
      <xdr:col>8</xdr:col>
      <xdr:colOff>561975</xdr:colOff>
      <xdr:row>5</xdr:row>
      <xdr:rowOff>47625</xdr:rowOff>
    </xdr:to>
    <xdr:sp>
      <xdr:nvSpPr>
        <xdr:cNvPr id="390" name="Line 390"/>
        <xdr:cNvSpPr>
          <a:spLocks/>
        </xdr:cNvSpPr>
      </xdr:nvSpPr>
      <xdr:spPr>
        <a:xfrm>
          <a:off x="56673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</xdr:row>
      <xdr:rowOff>142875</xdr:rowOff>
    </xdr:from>
    <xdr:ext cx="152400" cy="295275"/>
    <xdr:sp>
      <xdr:nvSpPr>
        <xdr:cNvPr id="391" name="TextBox 391"/>
        <xdr:cNvSpPr txBox="1">
          <a:spLocks noChangeArrowheads="1"/>
        </xdr:cNvSpPr>
      </xdr:nvSpPr>
      <xdr:spPr>
        <a:xfrm>
          <a:off x="58388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</xdr:row>
      <xdr:rowOff>114300</xdr:rowOff>
    </xdr:from>
    <xdr:to>
      <xdr:col>8</xdr:col>
      <xdr:colOff>647700</xdr:colOff>
      <xdr:row>6</xdr:row>
      <xdr:rowOff>104775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6769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0</xdr:col>
      <xdr:colOff>638175</xdr:colOff>
      <xdr:row>16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1428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</xdr:row>
      <xdr:rowOff>142875</xdr:rowOff>
    </xdr:from>
    <xdr:ext cx="152400" cy="295275"/>
    <xdr:sp>
      <xdr:nvSpPr>
        <xdr:cNvPr id="394" name="TextBox 394"/>
        <xdr:cNvSpPr txBox="1">
          <a:spLocks noChangeArrowheads="1"/>
        </xdr:cNvSpPr>
      </xdr:nvSpPr>
      <xdr:spPr>
        <a:xfrm>
          <a:off x="3143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</xdr:row>
      <xdr:rowOff>114300</xdr:rowOff>
    </xdr:from>
    <xdr:to>
      <xdr:col>0</xdr:col>
      <xdr:colOff>723900</xdr:colOff>
      <xdr:row>17</xdr:row>
      <xdr:rowOff>104775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24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</xdr:row>
      <xdr:rowOff>0</xdr:rowOff>
    </xdr:from>
    <xdr:ext cx="95250" cy="295275"/>
    <xdr:sp>
      <xdr:nvSpPr>
        <xdr:cNvPr id="396" name="TextBox 396"/>
        <xdr:cNvSpPr txBox="1">
          <a:spLocks noChangeArrowheads="1"/>
        </xdr:cNvSpPr>
      </xdr:nvSpPr>
      <xdr:spPr>
        <a:xfrm>
          <a:off x="3810000" y="2466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</xdr:row>
      <xdr:rowOff>47625</xdr:rowOff>
    </xdr:from>
    <xdr:to>
      <xdr:col>0</xdr:col>
      <xdr:colOff>1200150</xdr:colOff>
      <xdr:row>16</xdr:row>
      <xdr:rowOff>47625</xdr:rowOff>
    </xdr:to>
    <xdr:sp>
      <xdr:nvSpPr>
        <xdr:cNvPr id="397" name="Line 397"/>
        <xdr:cNvSpPr>
          <a:spLocks/>
        </xdr:cNvSpPr>
      </xdr:nvSpPr>
      <xdr:spPr>
        <a:xfrm>
          <a:off x="7048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</xdr:row>
      <xdr:rowOff>142875</xdr:rowOff>
    </xdr:from>
    <xdr:ext cx="152400" cy="295275"/>
    <xdr:sp>
      <xdr:nvSpPr>
        <xdr:cNvPr id="398" name="TextBox 398"/>
        <xdr:cNvSpPr txBox="1">
          <a:spLocks noChangeArrowheads="1"/>
        </xdr:cNvSpPr>
      </xdr:nvSpPr>
      <xdr:spPr>
        <a:xfrm>
          <a:off x="8763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</xdr:row>
      <xdr:rowOff>114300</xdr:rowOff>
    </xdr:from>
    <xdr:to>
      <xdr:col>0</xdr:col>
      <xdr:colOff>1285875</xdr:colOff>
      <xdr:row>17</xdr:row>
      <xdr:rowOff>104775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143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</xdr:row>
      <xdr:rowOff>47625</xdr:rowOff>
    </xdr:from>
    <xdr:to>
      <xdr:col>2</xdr:col>
      <xdr:colOff>228600</xdr:colOff>
      <xdr:row>16</xdr:row>
      <xdr:rowOff>47625</xdr:rowOff>
    </xdr:to>
    <xdr:sp>
      <xdr:nvSpPr>
        <xdr:cNvPr id="400" name="Line 400"/>
        <xdr:cNvSpPr>
          <a:spLocks/>
        </xdr:cNvSpPr>
      </xdr:nvSpPr>
      <xdr:spPr>
        <a:xfrm>
          <a:off x="12668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14</xdr:row>
      <xdr:rowOff>142875</xdr:rowOff>
    </xdr:from>
    <xdr:ext cx="152400" cy="295275"/>
    <xdr:sp>
      <xdr:nvSpPr>
        <xdr:cNvPr id="401" name="TextBox 401"/>
        <xdr:cNvSpPr txBox="1">
          <a:spLocks noChangeArrowheads="1"/>
        </xdr:cNvSpPr>
      </xdr:nvSpPr>
      <xdr:spPr>
        <a:xfrm>
          <a:off x="14478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</xdr:row>
      <xdr:rowOff>114300</xdr:rowOff>
    </xdr:from>
    <xdr:to>
      <xdr:col>2</xdr:col>
      <xdr:colOff>314325</xdr:colOff>
      <xdr:row>17</xdr:row>
      <xdr:rowOff>104775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2763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</xdr:row>
      <xdr:rowOff>47625</xdr:rowOff>
    </xdr:from>
    <xdr:to>
      <xdr:col>3</xdr:col>
      <xdr:colOff>0</xdr:colOff>
      <xdr:row>16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17526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14</xdr:row>
      <xdr:rowOff>142875</xdr:rowOff>
    </xdr:from>
    <xdr:ext cx="152400" cy="295275"/>
    <xdr:sp>
      <xdr:nvSpPr>
        <xdr:cNvPr id="404" name="TextBox 404"/>
        <xdr:cNvSpPr txBox="1">
          <a:spLocks noChangeArrowheads="1"/>
        </xdr:cNvSpPr>
      </xdr:nvSpPr>
      <xdr:spPr>
        <a:xfrm>
          <a:off x="19335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</xdr:row>
      <xdr:rowOff>114300</xdr:rowOff>
    </xdr:from>
    <xdr:to>
      <xdr:col>3</xdr:col>
      <xdr:colOff>85725</xdr:colOff>
      <xdr:row>17</xdr:row>
      <xdr:rowOff>104775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7621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561975</xdr:colOff>
      <xdr:row>16</xdr:row>
      <xdr:rowOff>47625</xdr:rowOff>
    </xdr:to>
    <xdr:sp>
      <xdr:nvSpPr>
        <xdr:cNvPr id="406" name="Line 406"/>
        <xdr:cNvSpPr>
          <a:spLocks/>
        </xdr:cNvSpPr>
      </xdr:nvSpPr>
      <xdr:spPr>
        <a:xfrm>
          <a:off x="23145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142875</xdr:rowOff>
    </xdr:from>
    <xdr:ext cx="152400" cy="295275"/>
    <xdr:sp>
      <xdr:nvSpPr>
        <xdr:cNvPr id="407" name="TextBox 407"/>
        <xdr:cNvSpPr txBox="1">
          <a:spLocks noChangeArrowheads="1"/>
        </xdr:cNvSpPr>
      </xdr:nvSpPr>
      <xdr:spPr>
        <a:xfrm>
          <a:off x="24860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</xdr:row>
      <xdr:rowOff>114300</xdr:rowOff>
    </xdr:from>
    <xdr:to>
      <xdr:col>3</xdr:col>
      <xdr:colOff>647700</xdr:colOff>
      <xdr:row>17</xdr:row>
      <xdr:rowOff>104775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3241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638175</xdr:colOff>
      <xdr:row>16</xdr:row>
      <xdr:rowOff>47625</xdr:rowOff>
    </xdr:to>
    <xdr:sp>
      <xdr:nvSpPr>
        <xdr:cNvPr id="409" name="Line 409"/>
        <xdr:cNvSpPr>
          <a:spLocks/>
        </xdr:cNvSpPr>
      </xdr:nvSpPr>
      <xdr:spPr>
        <a:xfrm>
          <a:off x="34956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142875</xdr:rowOff>
    </xdr:from>
    <xdr:ext cx="152400" cy="295275"/>
    <xdr:sp>
      <xdr:nvSpPr>
        <xdr:cNvPr id="410" name="TextBox 410"/>
        <xdr:cNvSpPr txBox="1">
          <a:spLocks noChangeArrowheads="1"/>
        </xdr:cNvSpPr>
      </xdr:nvSpPr>
      <xdr:spPr>
        <a:xfrm>
          <a:off x="36671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</xdr:row>
      <xdr:rowOff>114300</xdr:rowOff>
    </xdr:from>
    <xdr:to>
      <xdr:col>5</xdr:col>
      <xdr:colOff>723900</xdr:colOff>
      <xdr:row>17</xdr:row>
      <xdr:rowOff>104775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35052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</xdr:row>
      <xdr:rowOff>47625</xdr:rowOff>
    </xdr:from>
    <xdr:to>
      <xdr:col>5</xdr:col>
      <xdr:colOff>1200150</xdr:colOff>
      <xdr:row>16</xdr:row>
      <xdr:rowOff>47625</xdr:rowOff>
    </xdr:to>
    <xdr:sp>
      <xdr:nvSpPr>
        <xdr:cNvPr id="412" name="Line 412"/>
        <xdr:cNvSpPr>
          <a:spLocks/>
        </xdr:cNvSpPr>
      </xdr:nvSpPr>
      <xdr:spPr>
        <a:xfrm>
          <a:off x="40576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</xdr:row>
      <xdr:rowOff>142875</xdr:rowOff>
    </xdr:from>
    <xdr:ext cx="152400" cy="295275"/>
    <xdr:sp>
      <xdr:nvSpPr>
        <xdr:cNvPr id="413" name="TextBox 413"/>
        <xdr:cNvSpPr txBox="1">
          <a:spLocks noChangeArrowheads="1"/>
        </xdr:cNvSpPr>
      </xdr:nvSpPr>
      <xdr:spPr>
        <a:xfrm>
          <a:off x="42291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</xdr:row>
      <xdr:rowOff>114300</xdr:rowOff>
    </xdr:from>
    <xdr:to>
      <xdr:col>5</xdr:col>
      <xdr:colOff>1285875</xdr:colOff>
      <xdr:row>17</xdr:row>
      <xdr:rowOff>104775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40671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</xdr:row>
      <xdr:rowOff>47625</xdr:rowOff>
    </xdr:from>
    <xdr:to>
      <xdr:col>7</xdr:col>
      <xdr:colOff>228600</xdr:colOff>
      <xdr:row>16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46196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14</xdr:row>
      <xdr:rowOff>142875</xdr:rowOff>
    </xdr:from>
    <xdr:ext cx="152400" cy="295275"/>
    <xdr:sp>
      <xdr:nvSpPr>
        <xdr:cNvPr id="416" name="TextBox 416"/>
        <xdr:cNvSpPr txBox="1">
          <a:spLocks noChangeArrowheads="1"/>
        </xdr:cNvSpPr>
      </xdr:nvSpPr>
      <xdr:spPr>
        <a:xfrm>
          <a:off x="48006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</xdr:row>
      <xdr:rowOff>114300</xdr:rowOff>
    </xdr:from>
    <xdr:to>
      <xdr:col>7</xdr:col>
      <xdr:colOff>314325</xdr:colOff>
      <xdr:row>17</xdr:row>
      <xdr:rowOff>104775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46291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</xdr:row>
      <xdr:rowOff>47625</xdr:rowOff>
    </xdr:from>
    <xdr:to>
      <xdr:col>8</xdr:col>
      <xdr:colOff>0</xdr:colOff>
      <xdr:row>16</xdr:row>
      <xdr:rowOff>47625</xdr:rowOff>
    </xdr:to>
    <xdr:sp>
      <xdr:nvSpPr>
        <xdr:cNvPr id="418" name="Line 418"/>
        <xdr:cNvSpPr>
          <a:spLocks/>
        </xdr:cNvSpPr>
      </xdr:nvSpPr>
      <xdr:spPr>
        <a:xfrm>
          <a:off x="51054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14</xdr:row>
      <xdr:rowOff>142875</xdr:rowOff>
    </xdr:from>
    <xdr:ext cx="152400" cy="295275"/>
    <xdr:sp>
      <xdr:nvSpPr>
        <xdr:cNvPr id="419" name="TextBox 419"/>
        <xdr:cNvSpPr txBox="1">
          <a:spLocks noChangeArrowheads="1"/>
        </xdr:cNvSpPr>
      </xdr:nvSpPr>
      <xdr:spPr>
        <a:xfrm>
          <a:off x="52863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</xdr:row>
      <xdr:rowOff>114300</xdr:rowOff>
    </xdr:from>
    <xdr:to>
      <xdr:col>8</xdr:col>
      <xdr:colOff>85725</xdr:colOff>
      <xdr:row>17</xdr:row>
      <xdr:rowOff>104775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1149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</xdr:row>
      <xdr:rowOff>47625</xdr:rowOff>
    </xdr:from>
    <xdr:to>
      <xdr:col>8</xdr:col>
      <xdr:colOff>561975</xdr:colOff>
      <xdr:row>16</xdr:row>
      <xdr:rowOff>47625</xdr:rowOff>
    </xdr:to>
    <xdr:sp>
      <xdr:nvSpPr>
        <xdr:cNvPr id="421" name="Line 421"/>
        <xdr:cNvSpPr>
          <a:spLocks/>
        </xdr:cNvSpPr>
      </xdr:nvSpPr>
      <xdr:spPr>
        <a:xfrm>
          <a:off x="56673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</xdr:row>
      <xdr:rowOff>142875</xdr:rowOff>
    </xdr:from>
    <xdr:ext cx="152400" cy="295275"/>
    <xdr:sp>
      <xdr:nvSpPr>
        <xdr:cNvPr id="422" name="TextBox 422"/>
        <xdr:cNvSpPr txBox="1">
          <a:spLocks noChangeArrowheads="1"/>
        </xdr:cNvSpPr>
      </xdr:nvSpPr>
      <xdr:spPr>
        <a:xfrm>
          <a:off x="58388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</xdr:row>
      <xdr:rowOff>114300</xdr:rowOff>
    </xdr:from>
    <xdr:to>
      <xdr:col>8</xdr:col>
      <xdr:colOff>647700</xdr:colOff>
      <xdr:row>17</xdr:row>
      <xdr:rowOff>104775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6769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638175</xdr:colOff>
      <xdr:row>27</xdr:row>
      <xdr:rowOff>47625</xdr:rowOff>
    </xdr:to>
    <xdr:sp>
      <xdr:nvSpPr>
        <xdr:cNvPr id="424" name="Line 424"/>
        <xdr:cNvSpPr>
          <a:spLocks/>
        </xdr:cNvSpPr>
      </xdr:nvSpPr>
      <xdr:spPr>
        <a:xfrm>
          <a:off x="1428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25</xdr:row>
      <xdr:rowOff>142875</xdr:rowOff>
    </xdr:from>
    <xdr:ext cx="152400" cy="295275"/>
    <xdr:sp>
      <xdr:nvSpPr>
        <xdr:cNvPr id="425" name="TextBox 425"/>
        <xdr:cNvSpPr txBox="1">
          <a:spLocks noChangeArrowheads="1"/>
        </xdr:cNvSpPr>
      </xdr:nvSpPr>
      <xdr:spPr>
        <a:xfrm>
          <a:off x="3143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27</xdr:row>
      <xdr:rowOff>114300</xdr:rowOff>
    </xdr:from>
    <xdr:to>
      <xdr:col>0</xdr:col>
      <xdr:colOff>723900</xdr:colOff>
      <xdr:row>28</xdr:row>
      <xdr:rowOff>104775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24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26</xdr:row>
      <xdr:rowOff>0</xdr:rowOff>
    </xdr:from>
    <xdr:ext cx="95250" cy="295275"/>
    <xdr:sp>
      <xdr:nvSpPr>
        <xdr:cNvPr id="427" name="TextBox 427"/>
        <xdr:cNvSpPr txBox="1">
          <a:spLocks noChangeArrowheads="1"/>
        </xdr:cNvSpPr>
      </xdr:nvSpPr>
      <xdr:spPr>
        <a:xfrm>
          <a:off x="3810000" y="41624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27</xdr:row>
      <xdr:rowOff>47625</xdr:rowOff>
    </xdr:from>
    <xdr:to>
      <xdr:col>0</xdr:col>
      <xdr:colOff>1200150</xdr:colOff>
      <xdr:row>27</xdr:row>
      <xdr:rowOff>47625</xdr:rowOff>
    </xdr:to>
    <xdr:sp>
      <xdr:nvSpPr>
        <xdr:cNvPr id="428" name="Line 428"/>
        <xdr:cNvSpPr>
          <a:spLocks/>
        </xdr:cNvSpPr>
      </xdr:nvSpPr>
      <xdr:spPr>
        <a:xfrm>
          <a:off x="7048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25</xdr:row>
      <xdr:rowOff>142875</xdr:rowOff>
    </xdr:from>
    <xdr:ext cx="152400" cy="295275"/>
    <xdr:sp>
      <xdr:nvSpPr>
        <xdr:cNvPr id="429" name="TextBox 429"/>
        <xdr:cNvSpPr txBox="1">
          <a:spLocks noChangeArrowheads="1"/>
        </xdr:cNvSpPr>
      </xdr:nvSpPr>
      <xdr:spPr>
        <a:xfrm>
          <a:off x="8763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27</xdr:row>
      <xdr:rowOff>114300</xdr:rowOff>
    </xdr:from>
    <xdr:to>
      <xdr:col>0</xdr:col>
      <xdr:colOff>1285875</xdr:colOff>
      <xdr:row>28</xdr:row>
      <xdr:rowOff>104775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43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27</xdr:row>
      <xdr:rowOff>47625</xdr:rowOff>
    </xdr:from>
    <xdr:to>
      <xdr:col>2</xdr:col>
      <xdr:colOff>228600</xdr:colOff>
      <xdr:row>27</xdr:row>
      <xdr:rowOff>47625</xdr:rowOff>
    </xdr:to>
    <xdr:sp>
      <xdr:nvSpPr>
        <xdr:cNvPr id="431" name="Line 431"/>
        <xdr:cNvSpPr>
          <a:spLocks/>
        </xdr:cNvSpPr>
      </xdr:nvSpPr>
      <xdr:spPr>
        <a:xfrm>
          <a:off x="12668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142875</xdr:rowOff>
    </xdr:from>
    <xdr:ext cx="152400" cy="295275"/>
    <xdr:sp>
      <xdr:nvSpPr>
        <xdr:cNvPr id="432" name="TextBox 432"/>
        <xdr:cNvSpPr txBox="1">
          <a:spLocks noChangeArrowheads="1"/>
        </xdr:cNvSpPr>
      </xdr:nvSpPr>
      <xdr:spPr>
        <a:xfrm>
          <a:off x="14478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27</xdr:row>
      <xdr:rowOff>114300</xdr:rowOff>
    </xdr:from>
    <xdr:to>
      <xdr:col>2</xdr:col>
      <xdr:colOff>314325</xdr:colOff>
      <xdr:row>28</xdr:row>
      <xdr:rowOff>104775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2763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3</xdr:col>
      <xdr:colOff>0</xdr:colOff>
      <xdr:row>27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17526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25</xdr:row>
      <xdr:rowOff>142875</xdr:rowOff>
    </xdr:from>
    <xdr:ext cx="152400" cy="295275"/>
    <xdr:sp>
      <xdr:nvSpPr>
        <xdr:cNvPr id="435" name="TextBox 435"/>
        <xdr:cNvSpPr txBox="1">
          <a:spLocks noChangeArrowheads="1"/>
        </xdr:cNvSpPr>
      </xdr:nvSpPr>
      <xdr:spPr>
        <a:xfrm>
          <a:off x="19335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27</xdr:row>
      <xdr:rowOff>114300</xdr:rowOff>
    </xdr:from>
    <xdr:to>
      <xdr:col>3</xdr:col>
      <xdr:colOff>85725</xdr:colOff>
      <xdr:row>28</xdr:row>
      <xdr:rowOff>104775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7621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561975</xdr:colOff>
      <xdr:row>27</xdr:row>
      <xdr:rowOff>47625</xdr:rowOff>
    </xdr:to>
    <xdr:sp>
      <xdr:nvSpPr>
        <xdr:cNvPr id="437" name="Line 437"/>
        <xdr:cNvSpPr>
          <a:spLocks/>
        </xdr:cNvSpPr>
      </xdr:nvSpPr>
      <xdr:spPr>
        <a:xfrm>
          <a:off x="23145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25</xdr:row>
      <xdr:rowOff>142875</xdr:rowOff>
    </xdr:from>
    <xdr:ext cx="152400" cy="295275"/>
    <xdr:sp>
      <xdr:nvSpPr>
        <xdr:cNvPr id="438" name="TextBox 438"/>
        <xdr:cNvSpPr txBox="1">
          <a:spLocks noChangeArrowheads="1"/>
        </xdr:cNvSpPr>
      </xdr:nvSpPr>
      <xdr:spPr>
        <a:xfrm>
          <a:off x="24860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27</xdr:row>
      <xdr:rowOff>114300</xdr:rowOff>
    </xdr:from>
    <xdr:to>
      <xdr:col>3</xdr:col>
      <xdr:colOff>647700</xdr:colOff>
      <xdr:row>28</xdr:row>
      <xdr:rowOff>104775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3241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27</xdr:row>
      <xdr:rowOff>47625</xdr:rowOff>
    </xdr:from>
    <xdr:to>
      <xdr:col>5</xdr:col>
      <xdr:colOff>638175</xdr:colOff>
      <xdr:row>27</xdr:row>
      <xdr:rowOff>47625</xdr:rowOff>
    </xdr:to>
    <xdr:sp>
      <xdr:nvSpPr>
        <xdr:cNvPr id="440" name="Line 440"/>
        <xdr:cNvSpPr>
          <a:spLocks/>
        </xdr:cNvSpPr>
      </xdr:nvSpPr>
      <xdr:spPr>
        <a:xfrm>
          <a:off x="34956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25</xdr:row>
      <xdr:rowOff>142875</xdr:rowOff>
    </xdr:from>
    <xdr:ext cx="152400" cy="295275"/>
    <xdr:sp>
      <xdr:nvSpPr>
        <xdr:cNvPr id="441" name="TextBox 441"/>
        <xdr:cNvSpPr txBox="1">
          <a:spLocks noChangeArrowheads="1"/>
        </xdr:cNvSpPr>
      </xdr:nvSpPr>
      <xdr:spPr>
        <a:xfrm>
          <a:off x="36671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27</xdr:row>
      <xdr:rowOff>114300</xdr:rowOff>
    </xdr:from>
    <xdr:to>
      <xdr:col>5</xdr:col>
      <xdr:colOff>723900</xdr:colOff>
      <xdr:row>28</xdr:row>
      <xdr:rowOff>104775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5052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27</xdr:row>
      <xdr:rowOff>47625</xdr:rowOff>
    </xdr:from>
    <xdr:to>
      <xdr:col>5</xdr:col>
      <xdr:colOff>1200150</xdr:colOff>
      <xdr:row>27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40576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25</xdr:row>
      <xdr:rowOff>142875</xdr:rowOff>
    </xdr:from>
    <xdr:ext cx="152400" cy="295275"/>
    <xdr:sp>
      <xdr:nvSpPr>
        <xdr:cNvPr id="444" name="TextBox 444"/>
        <xdr:cNvSpPr txBox="1">
          <a:spLocks noChangeArrowheads="1"/>
        </xdr:cNvSpPr>
      </xdr:nvSpPr>
      <xdr:spPr>
        <a:xfrm>
          <a:off x="42291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27</xdr:row>
      <xdr:rowOff>114300</xdr:rowOff>
    </xdr:from>
    <xdr:to>
      <xdr:col>5</xdr:col>
      <xdr:colOff>1285875</xdr:colOff>
      <xdr:row>28</xdr:row>
      <xdr:rowOff>104775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40671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27</xdr:row>
      <xdr:rowOff>47625</xdr:rowOff>
    </xdr:from>
    <xdr:to>
      <xdr:col>7</xdr:col>
      <xdr:colOff>228600</xdr:colOff>
      <xdr:row>27</xdr:row>
      <xdr:rowOff>47625</xdr:rowOff>
    </xdr:to>
    <xdr:sp>
      <xdr:nvSpPr>
        <xdr:cNvPr id="446" name="Line 446"/>
        <xdr:cNvSpPr>
          <a:spLocks/>
        </xdr:cNvSpPr>
      </xdr:nvSpPr>
      <xdr:spPr>
        <a:xfrm>
          <a:off x="46196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25</xdr:row>
      <xdr:rowOff>142875</xdr:rowOff>
    </xdr:from>
    <xdr:ext cx="152400" cy="295275"/>
    <xdr:sp>
      <xdr:nvSpPr>
        <xdr:cNvPr id="447" name="TextBox 447"/>
        <xdr:cNvSpPr txBox="1">
          <a:spLocks noChangeArrowheads="1"/>
        </xdr:cNvSpPr>
      </xdr:nvSpPr>
      <xdr:spPr>
        <a:xfrm>
          <a:off x="48006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27</xdr:row>
      <xdr:rowOff>114300</xdr:rowOff>
    </xdr:from>
    <xdr:to>
      <xdr:col>7</xdr:col>
      <xdr:colOff>314325</xdr:colOff>
      <xdr:row>28</xdr:row>
      <xdr:rowOff>104775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6291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8</xdr:col>
      <xdr:colOff>0</xdr:colOff>
      <xdr:row>27</xdr:row>
      <xdr:rowOff>47625</xdr:rowOff>
    </xdr:to>
    <xdr:sp>
      <xdr:nvSpPr>
        <xdr:cNvPr id="449" name="Line 449"/>
        <xdr:cNvSpPr>
          <a:spLocks/>
        </xdr:cNvSpPr>
      </xdr:nvSpPr>
      <xdr:spPr>
        <a:xfrm>
          <a:off x="51054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25</xdr:row>
      <xdr:rowOff>142875</xdr:rowOff>
    </xdr:from>
    <xdr:ext cx="152400" cy="295275"/>
    <xdr:sp>
      <xdr:nvSpPr>
        <xdr:cNvPr id="450" name="TextBox 450"/>
        <xdr:cNvSpPr txBox="1">
          <a:spLocks noChangeArrowheads="1"/>
        </xdr:cNvSpPr>
      </xdr:nvSpPr>
      <xdr:spPr>
        <a:xfrm>
          <a:off x="52863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27</xdr:row>
      <xdr:rowOff>114300</xdr:rowOff>
    </xdr:from>
    <xdr:to>
      <xdr:col>8</xdr:col>
      <xdr:colOff>85725</xdr:colOff>
      <xdr:row>28</xdr:row>
      <xdr:rowOff>104775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1149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27</xdr:row>
      <xdr:rowOff>47625</xdr:rowOff>
    </xdr:from>
    <xdr:to>
      <xdr:col>8</xdr:col>
      <xdr:colOff>561975</xdr:colOff>
      <xdr:row>27</xdr:row>
      <xdr:rowOff>47625</xdr:rowOff>
    </xdr:to>
    <xdr:sp>
      <xdr:nvSpPr>
        <xdr:cNvPr id="452" name="Line 452"/>
        <xdr:cNvSpPr>
          <a:spLocks/>
        </xdr:cNvSpPr>
      </xdr:nvSpPr>
      <xdr:spPr>
        <a:xfrm>
          <a:off x="56673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152400" cy="295275"/>
    <xdr:sp>
      <xdr:nvSpPr>
        <xdr:cNvPr id="453" name="TextBox 453"/>
        <xdr:cNvSpPr txBox="1">
          <a:spLocks noChangeArrowheads="1"/>
        </xdr:cNvSpPr>
      </xdr:nvSpPr>
      <xdr:spPr>
        <a:xfrm>
          <a:off x="58388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27</xdr:row>
      <xdr:rowOff>114300</xdr:rowOff>
    </xdr:from>
    <xdr:to>
      <xdr:col>8</xdr:col>
      <xdr:colOff>647700</xdr:colOff>
      <xdr:row>28</xdr:row>
      <xdr:rowOff>104775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6769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38</xdr:row>
      <xdr:rowOff>47625</xdr:rowOff>
    </xdr:from>
    <xdr:to>
      <xdr:col>0</xdr:col>
      <xdr:colOff>638175</xdr:colOff>
      <xdr:row>38</xdr:row>
      <xdr:rowOff>47625</xdr:rowOff>
    </xdr:to>
    <xdr:sp>
      <xdr:nvSpPr>
        <xdr:cNvPr id="455" name="Line 455"/>
        <xdr:cNvSpPr>
          <a:spLocks/>
        </xdr:cNvSpPr>
      </xdr:nvSpPr>
      <xdr:spPr>
        <a:xfrm>
          <a:off x="1428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36</xdr:row>
      <xdr:rowOff>142875</xdr:rowOff>
    </xdr:from>
    <xdr:ext cx="152400" cy="295275"/>
    <xdr:sp>
      <xdr:nvSpPr>
        <xdr:cNvPr id="456" name="TextBox 456"/>
        <xdr:cNvSpPr txBox="1">
          <a:spLocks noChangeArrowheads="1"/>
        </xdr:cNvSpPr>
      </xdr:nvSpPr>
      <xdr:spPr>
        <a:xfrm>
          <a:off x="3143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38</xdr:row>
      <xdr:rowOff>114300</xdr:rowOff>
    </xdr:from>
    <xdr:to>
      <xdr:col>0</xdr:col>
      <xdr:colOff>723900</xdr:colOff>
      <xdr:row>39</xdr:row>
      <xdr:rowOff>104775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24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37</xdr:row>
      <xdr:rowOff>0</xdr:rowOff>
    </xdr:from>
    <xdr:ext cx="95250" cy="295275"/>
    <xdr:sp>
      <xdr:nvSpPr>
        <xdr:cNvPr id="458" name="TextBox 458"/>
        <xdr:cNvSpPr txBox="1">
          <a:spLocks noChangeArrowheads="1"/>
        </xdr:cNvSpPr>
      </xdr:nvSpPr>
      <xdr:spPr>
        <a:xfrm>
          <a:off x="3810000" y="5857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38</xdr:row>
      <xdr:rowOff>47625</xdr:rowOff>
    </xdr:from>
    <xdr:to>
      <xdr:col>0</xdr:col>
      <xdr:colOff>1200150</xdr:colOff>
      <xdr:row>38</xdr:row>
      <xdr:rowOff>47625</xdr:rowOff>
    </xdr:to>
    <xdr:sp>
      <xdr:nvSpPr>
        <xdr:cNvPr id="459" name="Line 459"/>
        <xdr:cNvSpPr>
          <a:spLocks/>
        </xdr:cNvSpPr>
      </xdr:nvSpPr>
      <xdr:spPr>
        <a:xfrm>
          <a:off x="7048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36</xdr:row>
      <xdr:rowOff>142875</xdr:rowOff>
    </xdr:from>
    <xdr:ext cx="152400" cy="295275"/>
    <xdr:sp>
      <xdr:nvSpPr>
        <xdr:cNvPr id="460" name="TextBox 460"/>
        <xdr:cNvSpPr txBox="1">
          <a:spLocks noChangeArrowheads="1"/>
        </xdr:cNvSpPr>
      </xdr:nvSpPr>
      <xdr:spPr>
        <a:xfrm>
          <a:off x="8763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38</xdr:row>
      <xdr:rowOff>114300</xdr:rowOff>
    </xdr:from>
    <xdr:to>
      <xdr:col>0</xdr:col>
      <xdr:colOff>1285875</xdr:colOff>
      <xdr:row>39</xdr:row>
      <xdr:rowOff>104775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143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38</xdr:row>
      <xdr:rowOff>47625</xdr:rowOff>
    </xdr:from>
    <xdr:to>
      <xdr:col>2</xdr:col>
      <xdr:colOff>228600</xdr:colOff>
      <xdr:row>38</xdr:row>
      <xdr:rowOff>47625</xdr:rowOff>
    </xdr:to>
    <xdr:sp>
      <xdr:nvSpPr>
        <xdr:cNvPr id="462" name="Line 462"/>
        <xdr:cNvSpPr>
          <a:spLocks/>
        </xdr:cNvSpPr>
      </xdr:nvSpPr>
      <xdr:spPr>
        <a:xfrm>
          <a:off x="12668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36</xdr:row>
      <xdr:rowOff>142875</xdr:rowOff>
    </xdr:from>
    <xdr:ext cx="152400" cy="295275"/>
    <xdr:sp>
      <xdr:nvSpPr>
        <xdr:cNvPr id="463" name="TextBox 463"/>
        <xdr:cNvSpPr txBox="1">
          <a:spLocks noChangeArrowheads="1"/>
        </xdr:cNvSpPr>
      </xdr:nvSpPr>
      <xdr:spPr>
        <a:xfrm>
          <a:off x="14478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38</xdr:row>
      <xdr:rowOff>114300</xdr:rowOff>
    </xdr:from>
    <xdr:to>
      <xdr:col>2</xdr:col>
      <xdr:colOff>314325</xdr:colOff>
      <xdr:row>39</xdr:row>
      <xdr:rowOff>104775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2763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3</xdr:col>
      <xdr:colOff>0</xdr:colOff>
      <xdr:row>38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17526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36</xdr:row>
      <xdr:rowOff>142875</xdr:rowOff>
    </xdr:from>
    <xdr:ext cx="152400" cy="295275"/>
    <xdr:sp>
      <xdr:nvSpPr>
        <xdr:cNvPr id="466" name="TextBox 466"/>
        <xdr:cNvSpPr txBox="1">
          <a:spLocks noChangeArrowheads="1"/>
        </xdr:cNvSpPr>
      </xdr:nvSpPr>
      <xdr:spPr>
        <a:xfrm>
          <a:off x="19335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38</xdr:row>
      <xdr:rowOff>114300</xdr:rowOff>
    </xdr:from>
    <xdr:to>
      <xdr:col>3</xdr:col>
      <xdr:colOff>85725</xdr:colOff>
      <xdr:row>39</xdr:row>
      <xdr:rowOff>104775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7621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38</xdr:row>
      <xdr:rowOff>47625</xdr:rowOff>
    </xdr:from>
    <xdr:to>
      <xdr:col>3</xdr:col>
      <xdr:colOff>561975</xdr:colOff>
      <xdr:row>38</xdr:row>
      <xdr:rowOff>47625</xdr:rowOff>
    </xdr:to>
    <xdr:sp>
      <xdr:nvSpPr>
        <xdr:cNvPr id="468" name="Line 468"/>
        <xdr:cNvSpPr>
          <a:spLocks/>
        </xdr:cNvSpPr>
      </xdr:nvSpPr>
      <xdr:spPr>
        <a:xfrm>
          <a:off x="23145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36</xdr:row>
      <xdr:rowOff>142875</xdr:rowOff>
    </xdr:from>
    <xdr:ext cx="152400" cy="295275"/>
    <xdr:sp>
      <xdr:nvSpPr>
        <xdr:cNvPr id="469" name="TextBox 469"/>
        <xdr:cNvSpPr txBox="1">
          <a:spLocks noChangeArrowheads="1"/>
        </xdr:cNvSpPr>
      </xdr:nvSpPr>
      <xdr:spPr>
        <a:xfrm>
          <a:off x="24860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38</xdr:row>
      <xdr:rowOff>114300</xdr:rowOff>
    </xdr:from>
    <xdr:to>
      <xdr:col>3</xdr:col>
      <xdr:colOff>647700</xdr:colOff>
      <xdr:row>39</xdr:row>
      <xdr:rowOff>104775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3241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38</xdr:row>
      <xdr:rowOff>47625</xdr:rowOff>
    </xdr:from>
    <xdr:to>
      <xdr:col>5</xdr:col>
      <xdr:colOff>638175</xdr:colOff>
      <xdr:row>38</xdr:row>
      <xdr:rowOff>47625</xdr:rowOff>
    </xdr:to>
    <xdr:sp>
      <xdr:nvSpPr>
        <xdr:cNvPr id="471" name="Line 471"/>
        <xdr:cNvSpPr>
          <a:spLocks/>
        </xdr:cNvSpPr>
      </xdr:nvSpPr>
      <xdr:spPr>
        <a:xfrm>
          <a:off x="34956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36</xdr:row>
      <xdr:rowOff>142875</xdr:rowOff>
    </xdr:from>
    <xdr:ext cx="152400" cy="295275"/>
    <xdr:sp>
      <xdr:nvSpPr>
        <xdr:cNvPr id="472" name="TextBox 472"/>
        <xdr:cNvSpPr txBox="1">
          <a:spLocks noChangeArrowheads="1"/>
        </xdr:cNvSpPr>
      </xdr:nvSpPr>
      <xdr:spPr>
        <a:xfrm>
          <a:off x="36671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38</xdr:row>
      <xdr:rowOff>114300</xdr:rowOff>
    </xdr:from>
    <xdr:to>
      <xdr:col>5</xdr:col>
      <xdr:colOff>723900</xdr:colOff>
      <xdr:row>39</xdr:row>
      <xdr:rowOff>104775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35052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5</xdr:col>
      <xdr:colOff>1200150</xdr:colOff>
      <xdr:row>38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40576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36</xdr:row>
      <xdr:rowOff>142875</xdr:rowOff>
    </xdr:from>
    <xdr:ext cx="152400" cy="295275"/>
    <xdr:sp>
      <xdr:nvSpPr>
        <xdr:cNvPr id="475" name="TextBox 475"/>
        <xdr:cNvSpPr txBox="1">
          <a:spLocks noChangeArrowheads="1"/>
        </xdr:cNvSpPr>
      </xdr:nvSpPr>
      <xdr:spPr>
        <a:xfrm>
          <a:off x="42291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38</xdr:row>
      <xdr:rowOff>114300</xdr:rowOff>
    </xdr:from>
    <xdr:to>
      <xdr:col>5</xdr:col>
      <xdr:colOff>1285875</xdr:colOff>
      <xdr:row>39</xdr:row>
      <xdr:rowOff>104775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40671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38</xdr:row>
      <xdr:rowOff>47625</xdr:rowOff>
    </xdr:from>
    <xdr:to>
      <xdr:col>7</xdr:col>
      <xdr:colOff>228600</xdr:colOff>
      <xdr:row>38</xdr:row>
      <xdr:rowOff>47625</xdr:rowOff>
    </xdr:to>
    <xdr:sp>
      <xdr:nvSpPr>
        <xdr:cNvPr id="477" name="Line 477"/>
        <xdr:cNvSpPr>
          <a:spLocks/>
        </xdr:cNvSpPr>
      </xdr:nvSpPr>
      <xdr:spPr>
        <a:xfrm>
          <a:off x="46196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36</xdr:row>
      <xdr:rowOff>142875</xdr:rowOff>
    </xdr:from>
    <xdr:ext cx="152400" cy="295275"/>
    <xdr:sp>
      <xdr:nvSpPr>
        <xdr:cNvPr id="478" name="TextBox 478"/>
        <xdr:cNvSpPr txBox="1">
          <a:spLocks noChangeArrowheads="1"/>
        </xdr:cNvSpPr>
      </xdr:nvSpPr>
      <xdr:spPr>
        <a:xfrm>
          <a:off x="48006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38</xdr:row>
      <xdr:rowOff>114300</xdr:rowOff>
    </xdr:from>
    <xdr:to>
      <xdr:col>7</xdr:col>
      <xdr:colOff>314325</xdr:colOff>
      <xdr:row>39</xdr:row>
      <xdr:rowOff>104775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46291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38</xdr:row>
      <xdr:rowOff>47625</xdr:rowOff>
    </xdr:from>
    <xdr:to>
      <xdr:col>8</xdr:col>
      <xdr:colOff>0</xdr:colOff>
      <xdr:row>38</xdr:row>
      <xdr:rowOff>47625</xdr:rowOff>
    </xdr:to>
    <xdr:sp>
      <xdr:nvSpPr>
        <xdr:cNvPr id="480" name="Line 480"/>
        <xdr:cNvSpPr>
          <a:spLocks/>
        </xdr:cNvSpPr>
      </xdr:nvSpPr>
      <xdr:spPr>
        <a:xfrm>
          <a:off x="51054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36</xdr:row>
      <xdr:rowOff>142875</xdr:rowOff>
    </xdr:from>
    <xdr:ext cx="152400" cy="295275"/>
    <xdr:sp>
      <xdr:nvSpPr>
        <xdr:cNvPr id="481" name="TextBox 481"/>
        <xdr:cNvSpPr txBox="1">
          <a:spLocks noChangeArrowheads="1"/>
        </xdr:cNvSpPr>
      </xdr:nvSpPr>
      <xdr:spPr>
        <a:xfrm>
          <a:off x="52863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38</xdr:row>
      <xdr:rowOff>114300</xdr:rowOff>
    </xdr:from>
    <xdr:to>
      <xdr:col>8</xdr:col>
      <xdr:colOff>85725</xdr:colOff>
      <xdr:row>39</xdr:row>
      <xdr:rowOff>104775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51149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38</xdr:row>
      <xdr:rowOff>47625</xdr:rowOff>
    </xdr:from>
    <xdr:to>
      <xdr:col>8</xdr:col>
      <xdr:colOff>561975</xdr:colOff>
      <xdr:row>38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56673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36</xdr:row>
      <xdr:rowOff>142875</xdr:rowOff>
    </xdr:from>
    <xdr:ext cx="152400" cy="295275"/>
    <xdr:sp>
      <xdr:nvSpPr>
        <xdr:cNvPr id="484" name="TextBox 484"/>
        <xdr:cNvSpPr txBox="1">
          <a:spLocks noChangeArrowheads="1"/>
        </xdr:cNvSpPr>
      </xdr:nvSpPr>
      <xdr:spPr>
        <a:xfrm>
          <a:off x="58388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38</xdr:row>
      <xdr:rowOff>114300</xdr:rowOff>
    </xdr:from>
    <xdr:to>
      <xdr:col>8</xdr:col>
      <xdr:colOff>647700</xdr:colOff>
      <xdr:row>39</xdr:row>
      <xdr:rowOff>104775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56769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49</xdr:row>
      <xdr:rowOff>47625</xdr:rowOff>
    </xdr:from>
    <xdr:to>
      <xdr:col>0</xdr:col>
      <xdr:colOff>638175</xdr:colOff>
      <xdr:row>49</xdr:row>
      <xdr:rowOff>47625</xdr:rowOff>
    </xdr:to>
    <xdr:sp>
      <xdr:nvSpPr>
        <xdr:cNvPr id="486" name="Line 486"/>
        <xdr:cNvSpPr>
          <a:spLocks/>
        </xdr:cNvSpPr>
      </xdr:nvSpPr>
      <xdr:spPr>
        <a:xfrm>
          <a:off x="1428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47</xdr:row>
      <xdr:rowOff>142875</xdr:rowOff>
    </xdr:from>
    <xdr:ext cx="152400" cy="295275"/>
    <xdr:sp>
      <xdr:nvSpPr>
        <xdr:cNvPr id="487" name="TextBox 487"/>
        <xdr:cNvSpPr txBox="1">
          <a:spLocks noChangeArrowheads="1"/>
        </xdr:cNvSpPr>
      </xdr:nvSpPr>
      <xdr:spPr>
        <a:xfrm>
          <a:off x="3143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49</xdr:row>
      <xdr:rowOff>114300</xdr:rowOff>
    </xdr:from>
    <xdr:to>
      <xdr:col>0</xdr:col>
      <xdr:colOff>723900</xdr:colOff>
      <xdr:row>50</xdr:row>
      <xdr:rowOff>104775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24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489" name="TextBox 489"/>
        <xdr:cNvSpPr txBox="1">
          <a:spLocks noChangeArrowheads="1"/>
        </xdr:cNvSpPr>
      </xdr:nvSpPr>
      <xdr:spPr>
        <a:xfrm>
          <a:off x="3810000" y="7629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49</xdr:row>
      <xdr:rowOff>47625</xdr:rowOff>
    </xdr:from>
    <xdr:to>
      <xdr:col>0</xdr:col>
      <xdr:colOff>1200150</xdr:colOff>
      <xdr:row>49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7048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47</xdr:row>
      <xdr:rowOff>142875</xdr:rowOff>
    </xdr:from>
    <xdr:ext cx="152400" cy="295275"/>
    <xdr:sp>
      <xdr:nvSpPr>
        <xdr:cNvPr id="491" name="TextBox 491"/>
        <xdr:cNvSpPr txBox="1">
          <a:spLocks noChangeArrowheads="1"/>
        </xdr:cNvSpPr>
      </xdr:nvSpPr>
      <xdr:spPr>
        <a:xfrm>
          <a:off x="8763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49</xdr:row>
      <xdr:rowOff>114300</xdr:rowOff>
    </xdr:from>
    <xdr:to>
      <xdr:col>0</xdr:col>
      <xdr:colOff>1285875</xdr:colOff>
      <xdr:row>50</xdr:row>
      <xdr:rowOff>104775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7143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49</xdr:row>
      <xdr:rowOff>47625</xdr:rowOff>
    </xdr:from>
    <xdr:to>
      <xdr:col>2</xdr:col>
      <xdr:colOff>228600</xdr:colOff>
      <xdr:row>49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12668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47</xdr:row>
      <xdr:rowOff>142875</xdr:rowOff>
    </xdr:from>
    <xdr:ext cx="152400" cy="295275"/>
    <xdr:sp>
      <xdr:nvSpPr>
        <xdr:cNvPr id="494" name="TextBox 494"/>
        <xdr:cNvSpPr txBox="1">
          <a:spLocks noChangeArrowheads="1"/>
        </xdr:cNvSpPr>
      </xdr:nvSpPr>
      <xdr:spPr>
        <a:xfrm>
          <a:off x="14478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49</xdr:row>
      <xdr:rowOff>114300</xdr:rowOff>
    </xdr:from>
    <xdr:to>
      <xdr:col>2</xdr:col>
      <xdr:colOff>314325</xdr:colOff>
      <xdr:row>50</xdr:row>
      <xdr:rowOff>104775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2763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49</xdr:row>
      <xdr:rowOff>47625</xdr:rowOff>
    </xdr:from>
    <xdr:to>
      <xdr:col>3</xdr:col>
      <xdr:colOff>0</xdr:colOff>
      <xdr:row>49</xdr:row>
      <xdr:rowOff>47625</xdr:rowOff>
    </xdr:to>
    <xdr:sp>
      <xdr:nvSpPr>
        <xdr:cNvPr id="496" name="Line 496"/>
        <xdr:cNvSpPr>
          <a:spLocks/>
        </xdr:cNvSpPr>
      </xdr:nvSpPr>
      <xdr:spPr>
        <a:xfrm>
          <a:off x="17526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47</xdr:row>
      <xdr:rowOff>142875</xdr:rowOff>
    </xdr:from>
    <xdr:ext cx="152400" cy="295275"/>
    <xdr:sp>
      <xdr:nvSpPr>
        <xdr:cNvPr id="497" name="TextBox 497"/>
        <xdr:cNvSpPr txBox="1">
          <a:spLocks noChangeArrowheads="1"/>
        </xdr:cNvSpPr>
      </xdr:nvSpPr>
      <xdr:spPr>
        <a:xfrm>
          <a:off x="19335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49</xdr:row>
      <xdr:rowOff>114300</xdr:rowOff>
    </xdr:from>
    <xdr:to>
      <xdr:col>3</xdr:col>
      <xdr:colOff>85725</xdr:colOff>
      <xdr:row>50</xdr:row>
      <xdr:rowOff>104775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7621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49</xdr:row>
      <xdr:rowOff>47625</xdr:rowOff>
    </xdr:from>
    <xdr:to>
      <xdr:col>3</xdr:col>
      <xdr:colOff>561975</xdr:colOff>
      <xdr:row>49</xdr:row>
      <xdr:rowOff>47625</xdr:rowOff>
    </xdr:to>
    <xdr:sp>
      <xdr:nvSpPr>
        <xdr:cNvPr id="499" name="Line 499"/>
        <xdr:cNvSpPr>
          <a:spLocks/>
        </xdr:cNvSpPr>
      </xdr:nvSpPr>
      <xdr:spPr>
        <a:xfrm>
          <a:off x="23145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47</xdr:row>
      <xdr:rowOff>142875</xdr:rowOff>
    </xdr:from>
    <xdr:ext cx="152400" cy="295275"/>
    <xdr:sp>
      <xdr:nvSpPr>
        <xdr:cNvPr id="500" name="TextBox 500"/>
        <xdr:cNvSpPr txBox="1">
          <a:spLocks noChangeArrowheads="1"/>
        </xdr:cNvSpPr>
      </xdr:nvSpPr>
      <xdr:spPr>
        <a:xfrm>
          <a:off x="24860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49</xdr:row>
      <xdr:rowOff>114300</xdr:rowOff>
    </xdr:from>
    <xdr:to>
      <xdr:col>3</xdr:col>
      <xdr:colOff>647700</xdr:colOff>
      <xdr:row>50</xdr:row>
      <xdr:rowOff>104775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23241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49</xdr:row>
      <xdr:rowOff>47625</xdr:rowOff>
    </xdr:from>
    <xdr:to>
      <xdr:col>5</xdr:col>
      <xdr:colOff>638175</xdr:colOff>
      <xdr:row>49</xdr:row>
      <xdr:rowOff>47625</xdr:rowOff>
    </xdr:to>
    <xdr:sp>
      <xdr:nvSpPr>
        <xdr:cNvPr id="502" name="Line 502"/>
        <xdr:cNvSpPr>
          <a:spLocks/>
        </xdr:cNvSpPr>
      </xdr:nvSpPr>
      <xdr:spPr>
        <a:xfrm>
          <a:off x="34956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47</xdr:row>
      <xdr:rowOff>142875</xdr:rowOff>
    </xdr:from>
    <xdr:ext cx="152400" cy="295275"/>
    <xdr:sp>
      <xdr:nvSpPr>
        <xdr:cNvPr id="503" name="TextBox 503"/>
        <xdr:cNvSpPr txBox="1">
          <a:spLocks noChangeArrowheads="1"/>
        </xdr:cNvSpPr>
      </xdr:nvSpPr>
      <xdr:spPr>
        <a:xfrm>
          <a:off x="36671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49</xdr:row>
      <xdr:rowOff>114300</xdr:rowOff>
    </xdr:from>
    <xdr:to>
      <xdr:col>5</xdr:col>
      <xdr:colOff>723900</xdr:colOff>
      <xdr:row>50</xdr:row>
      <xdr:rowOff>104775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35052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49</xdr:row>
      <xdr:rowOff>47625</xdr:rowOff>
    </xdr:from>
    <xdr:to>
      <xdr:col>5</xdr:col>
      <xdr:colOff>1200150</xdr:colOff>
      <xdr:row>49</xdr:row>
      <xdr:rowOff>47625</xdr:rowOff>
    </xdr:to>
    <xdr:sp>
      <xdr:nvSpPr>
        <xdr:cNvPr id="505" name="Line 505"/>
        <xdr:cNvSpPr>
          <a:spLocks/>
        </xdr:cNvSpPr>
      </xdr:nvSpPr>
      <xdr:spPr>
        <a:xfrm>
          <a:off x="40576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47</xdr:row>
      <xdr:rowOff>142875</xdr:rowOff>
    </xdr:from>
    <xdr:ext cx="152400" cy="295275"/>
    <xdr:sp>
      <xdr:nvSpPr>
        <xdr:cNvPr id="506" name="TextBox 506"/>
        <xdr:cNvSpPr txBox="1">
          <a:spLocks noChangeArrowheads="1"/>
        </xdr:cNvSpPr>
      </xdr:nvSpPr>
      <xdr:spPr>
        <a:xfrm>
          <a:off x="42291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49</xdr:row>
      <xdr:rowOff>114300</xdr:rowOff>
    </xdr:from>
    <xdr:to>
      <xdr:col>5</xdr:col>
      <xdr:colOff>1285875</xdr:colOff>
      <xdr:row>50</xdr:row>
      <xdr:rowOff>104775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40671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49</xdr:row>
      <xdr:rowOff>47625</xdr:rowOff>
    </xdr:from>
    <xdr:to>
      <xdr:col>7</xdr:col>
      <xdr:colOff>228600</xdr:colOff>
      <xdr:row>49</xdr:row>
      <xdr:rowOff>47625</xdr:rowOff>
    </xdr:to>
    <xdr:sp>
      <xdr:nvSpPr>
        <xdr:cNvPr id="508" name="Line 508"/>
        <xdr:cNvSpPr>
          <a:spLocks/>
        </xdr:cNvSpPr>
      </xdr:nvSpPr>
      <xdr:spPr>
        <a:xfrm>
          <a:off x="46196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47</xdr:row>
      <xdr:rowOff>142875</xdr:rowOff>
    </xdr:from>
    <xdr:ext cx="152400" cy="295275"/>
    <xdr:sp>
      <xdr:nvSpPr>
        <xdr:cNvPr id="509" name="TextBox 509"/>
        <xdr:cNvSpPr txBox="1">
          <a:spLocks noChangeArrowheads="1"/>
        </xdr:cNvSpPr>
      </xdr:nvSpPr>
      <xdr:spPr>
        <a:xfrm>
          <a:off x="48006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49</xdr:row>
      <xdr:rowOff>114300</xdr:rowOff>
    </xdr:from>
    <xdr:to>
      <xdr:col>7</xdr:col>
      <xdr:colOff>314325</xdr:colOff>
      <xdr:row>50</xdr:row>
      <xdr:rowOff>104775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46291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49</xdr:row>
      <xdr:rowOff>47625</xdr:rowOff>
    </xdr:from>
    <xdr:to>
      <xdr:col>8</xdr:col>
      <xdr:colOff>0</xdr:colOff>
      <xdr:row>49</xdr:row>
      <xdr:rowOff>47625</xdr:rowOff>
    </xdr:to>
    <xdr:sp>
      <xdr:nvSpPr>
        <xdr:cNvPr id="511" name="Line 511"/>
        <xdr:cNvSpPr>
          <a:spLocks/>
        </xdr:cNvSpPr>
      </xdr:nvSpPr>
      <xdr:spPr>
        <a:xfrm>
          <a:off x="51054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47</xdr:row>
      <xdr:rowOff>142875</xdr:rowOff>
    </xdr:from>
    <xdr:ext cx="152400" cy="295275"/>
    <xdr:sp>
      <xdr:nvSpPr>
        <xdr:cNvPr id="512" name="TextBox 512"/>
        <xdr:cNvSpPr txBox="1">
          <a:spLocks noChangeArrowheads="1"/>
        </xdr:cNvSpPr>
      </xdr:nvSpPr>
      <xdr:spPr>
        <a:xfrm>
          <a:off x="52863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49</xdr:row>
      <xdr:rowOff>114300</xdr:rowOff>
    </xdr:from>
    <xdr:to>
      <xdr:col>8</xdr:col>
      <xdr:colOff>85725</xdr:colOff>
      <xdr:row>50</xdr:row>
      <xdr:rowOff>104775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51149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49</xdr:row>
      <xdr:rowOff>47625</xdr:rowOff>
    </xdr:from>
    <xdr:to>
      <xdr:col>8</xdr:col>
      <xdr:colOff>561975</xdr:colOff>
      <xdr:row>49</xdr:row>
      <xdr:rowOff>47625</xdr:rowOff>
    </xdr:to>
    <xdr:sp>
      <xdr:nvSpPr>
        <xdr:cNvPr id="514" name="Line 514"/>
        <xdr:cNvSpPr>
          <a:spLocks/>
        </xdr:cNvSpPr>
      </xdr:nvSpPr>
      <xdr:spPr>
        <a:xfrm>
          <a:off x="56673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47</xdr:row>
      <xdr:rowOff>142875</xdr:rowOff>
    </xdr:from>
    <xdr:ext cx="152400" cy="295275"/>
    <xdr:sp>
      <xdr:nvSpPr>
        <xdr:cNvPr id="515" name="TextBox 515"/>
        <xdr:cNvSpPr txBox="1">
          <a:spLocks noChangeArrowheads="1"/>
        </xdr:cNvSpPr>
      </xdr:nvSpPr>
      <xdr:spPr>
        <a:xfrm>
          <a:off x="58388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49</xdr:row>
      <xdr:rowOff>114300</xdr:rowOff>
    </xdr:from>
    <xdr:to>
      <xdr:col>8</xdr:col>
      <xdr:colOff>647700</xdr:colOff>
      <xdr:row>50</xdr:row>
      <xdr:rowOff>104775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56769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60</xdr:row>
      <xdr:rowOff>47625</xdr:rowOff>
    </xdr:from>
    <xdr:to>
      <xdr:col>0</xdr:col>
      <xdr:colOff>638175</xdr:colOff>
      <xdr:row>60</xdr:row>
      <xdr:rowOff>47625</xdr:rowOff>
    </xdr:to>
    <xdr:sp>
      <xdr:nvSpPr>
        <xdr:cNvPr id="517" name="Line 517"/>
        <xdr:cNvSpPr>
          <a:spLocks/>
        </xdr:cNvSpPr>
      </xdr:nvSpPr>
      <xdr:spPr>
        <a:xfrm>
          <a:off x="1428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58</xdr:row>
      <xdr:rowOff>142875</xdr:rowOff>
    </xdr:from>
    <xdr:ext cx="152400" cy="295275"/>
    <xdr:sp>
      <xdr:nvSpPr>
        <xdr:cNvPr id="518" name="TextBox 518"/>
        <xdr:cNvSpPr txBox="1">
          <a:spLocks noChangeArrowheads="1"/>
        </xdr:cNvSpPr>
      </xdr:nvSpPr>
      <xdr:spPr>
        <a:xfrm>
          <a:off x="3143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60</xdr:row>
      <xdr:rowOff>114300</xdr:rowOff>
    </xdr:from>
    <xdr:to>
      <xdr:col>0</xdr:col>
      <xdr:colOff>723900</xdr:colOff>
      <xdr:row>61</xdr:row>
      <xdr:rowOff>104775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24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59</xdr:row>
      <xdr:rowOff>0</xdr:rowOff>
    </xdr:from>
    <xdr:ext cx="95250" cy="295275"/>
    <xdr:sp>
      <xdr:nvSpPr>
        <xdr:cNvPr id="520" name="TextBox 520"/>
        <xdr:cNvSpPr txBox="1">
          <a:spLocks noChangeArrowheads="1"/>
        </xdr:cNvSpPr>
      </xdr:nvSpPr>
      <xdr:spPr>
        <a:xfrm>
          <a:off x="3810000" y="9324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60</xdr:row>
      <xdr:rowOff>47625</xdr:rowOff>
    </xdr:from>
    <xdr:to>
      <xdr:col>0</xdr:col>
      <xdr:colOff>1200150</xdr:colOff>
      <xdr:row>60</xdr:row>
      <xdr:rowOff>47625</xdr:rowOff>
    </xdr:to>
    <xdr:sp>
      <xdr:nvSpPr>
        <xdr:cNvPr id="521" name="Line 521"/>
        <xdr:cNvSpPr>
          <a:spLocks/>
        </xdr:cNvSpPr>
      </xdr:nvSpPr>
      <xdr:spPr>
        <a:xfrm>
          <a:off x="7048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58</xdr:row>
      <xdr:rowOff>142875</xdr:rowOff>
    </xdr:from>
    <xdr:ext cx="152400" cy="295275"/>
    <xdr:sp>
      <xdr:nvSpPr>
        <xdr:cNvPr id="522" name="TextBox 522"/>
        <xdr:cNvSpPr txBox="1">
          <a:spLocks noChangeArrowheads="1"/>
        </xdr:cNvSpPr>
      </xdr:nvSpPr>
      <xdr:spPr>
        <a:xfrm>
          <a:off x="8763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60</xdr:row>
      <xdr:rowOff>114300</xdr:rowOff>
    </xdr:from>
    <xdr:to>
      <xdr:col>0</xdr:col>
      <xdr:colOff>1285875</xdr:colOff>
      <xdr:row>61</xdr:row>
      <xdr:rowOff>104775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7143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60</xdr:row>
      <xdr:rowOff>47625</xdr:rowOff>
    </xdr:from>
    <xdr:to>
      <xdr:col>2</xdr:col>
      <xdr:colOff>228600</xdr:colOff>
      <xdr:row>60</xdr:row>
      <xdr:rowOff>47625</xdr:rowOff>
    </xdr:to>
    <xdr:sp>
      <xdr:nvSpPr>
        <xdr:cNvPr id="524" name="Line 524"/>
        <xdr:cNvSpPr>
          <a:spLocks/>
        </xdr:cNvSpPr>
      </xdr:nvSpPr>
      <xdr:spPr>
        <a:xfrm>
          <a:off x="12668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58</xdr:row>
      <xdr:rowOff>142875</xdr:rowOff>
    </xdr:from>
    <xdr:ext cx="152400" cy="295275"/>
    <xdr:sp>
      <xdr:nvSpPr>
        <xdr:cNvPr id="525" name="TextBox 525"/>
        <xdr:cNvSpPr txBox="1">
          <a:spLocks noChangeArrowheads="1"/>
        </xdr:cNvSpPr>
      </xdr:nvSpPr>
      <xdr:spPr>
        <a:xfrm>
          <a:off x="14478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60</xdr:row>
      <xdr:rowOff>114300</xdr:rowOff>
    </xdr:from>
    <xdr:to>
      <xdr:col>2</xdr:col>
      <xdr:colOff>314325</xdr:colOff>
      <xdr:row>61</xdr:row>
      <xdr:rowOff>104775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763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60</xdr:row>
      <xdr:rowOff>47625</xdr:rowOff>
    </xdr:from>
    <xdr:to>
      <xdr:col>3</xdr:col>
      <xdr:colOff>0</xdr:colOff>
      <xdr:row>60</xdr:row>
      <xdr:rowOff>47625</xdr:rowOff>
    </xdr:to>
    <xdr:sp>
      <xdr:nvSpPr>
        <xdr:cNvPr id="527" name="Line 527"/>
        <xdr:cNvSpPr>
          <a:spLocks/>
        </xdr:cNvSpPr>
      </xdr:nvSpPr>
      <xdr:spPr>
        <a:xfrm>
          <a:off x="17526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58</xdr:row>
      <xdr:rowOff>142875</xdr:rowOff>
    </xdr:from>
    <xdr:ext cx="152400" cy="295275"/>
    <xdr:sp>
      <xdr:nvSpPr>
        <xdr:cNvPr id="528" name="TextBox 528"/>
        <xdr:cNvSpPr txBox="1">
          <a:spLocks noChangeArrowheads="1"/>
        </xdr:cNvSpPr>
      </xdr:nvSpPr>
      <xdr:spPr>
        <a:xfrm>
          <a:off x="19335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60</xdr:row>
      <xdr:rowOff>114300</xdr:rowOff>
    </xdr:from>
    <xdr:to>
      <xdr:col>3</xdr:col>
      <xdr:colOff>85725</xdr:colOff>
      <xdr:row>61</xdr:row>
      <xdr:rowOff>104775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7621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561975</xdr:colOff>
      <xdr:row>60</xdr:row>
      <xdr:rowOff>47625</xdr:rowOff>
    </xdr:to>
    <xdr:sp>
      <xdr:nvSpPr>
        <xdr:cNvPr id="530" name="Line 530"/>
        <xdr:cNvSpPr>
          <a:spLocks/>
        </xdr:cNvSpPr>
      </xdr:nvSpPr>
      <xdr:spPr>
        <a:xfrm>
          <a:off x="23145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58</xdr:row>
      <xdr:rowOff>142875</xdr:rowOff>
    </xdr:from>
    <xdr:ext cx="152400" cy="295275"/>
    <xdr:sp>
      <xdr:nvSpPr>
        <xdr:cNvPr id="531" name="TextBox 531"/>
        <xdr:cNvSpPr txBox="1">
          <a:spLocks noChangeArrowheads="1"/>
        </xdr:cNvSpPr>
      </xdr:nvSpPr>
      <xdr:spPr>
        <a:xfrm>
          <a:off x="24860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60</xdr:row>
      <xdr:rowOff>114300</xdr:rowOff>
    </xdr:from>
    <xdr:to>
      <xdr:col>3</xdr:col>
      <xdr:colOff>647700</xdr:colOff>
      <xdr:row>61</xdr:row>
      <xdr:rowOff>104775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23241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60</xdr:row>
      <xdr:rowOff>47625</xdr:rowOff>
    </xdr:from>
    <xdr:to>
      <xdr:col>5</xdr:col>
      <xdr:colOff>638175</xdr:colOff>
      <xdr:row>60</xdr:row>
      <xdr:rowOff>47625</xdr:rowOff>
    </xdr:to>
    <xdr:sp>
      <xdr:nvSpPr>
        <xdr:cNvPr id="533" name="Line 533"/>
        <xdr:cNvSpPr>
          <a:spLocks/>
        </xdr:cNvSpPr>
      </xdr:nvSpPr>
      <xdr:spPr>
        <a:xfrm>
          <a:off x="34956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58</xdr:row>
      <xdr:rowOff>142875</xdr:rowOff>
    </xdr:from>
    <xdr:ext cx="152400" cy="295275"/>
    <xdr:sp>
      <xdr:nvSpPr>
        <xdr:cNvPr id="534" name="TextBox 534"/>
        <xdr:cNvSpPr txBox="1">
          <a:spLocks noChangeArrowheads="1"/>
        </xdr:cNvSpPr>
      </xdr:nvSpPr>
      <xdr:spPr>
        <a:xfrm>
          <a:off x="36671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60</xdr:row>
      <xdr:rowOff>114300</xdr:rowOff>
    </xdr:from>
    <xdr:to>
      <xdr:col>5</xdr:col>
      <xdr:colOff>723900</xdr:colOff>
      <xdr:row>61</xdr:row>
      <xdr:rowOff>104775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35052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60</xdr:row>
      <xdr:rowOff>47625</xdr:rowOff>
    </xdr:from>
    <xdr:to>
      <xdr:col>5</xdr:col>
      <xdr:colOff>1200150</xdr:colOff>
      <xdr:row>60</xdr:row>
      <xdr:rowOff>47625</xdr:rowOff>
    </xdr:to>
    <xdr:sp>
      <xdr:nvSpPr>
        <xdr:cNvPr id="536" name="Line 536"/>
        <xdr:cNvSpPr>
          <a:spLocks/>
        </xdr:cNvSpPr>
      </xdr:nvSpPr>
      <xdr:spPr>
        <a:xfrm>
          <a:off x="40576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58</xdr:row>
      <xdr:rowOff>142875</xdr:rowOff>
    </xdr:from>
    <xdr:ext cx="152400" cy="295275"/>
    <xdr:sp>
      <xdr:nvSpPr>
        <xdr:cNvPr id="537" name="TextBox 537"/>
        <xdr:cNvSpPr txBox="1">
          <a:spLocks noChangeArrowheads="1"/>
        </xdr:cNvSpPr>
      </xdr:nvSpPr>
      <xdr:spPr>
        <a:xfrm>
          <a:off x="42291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60</xdr:row>
      <xdr:rowOff>114300</xdr:rowOff>
    </xdr:from>
    <xdr:to>
      <xdr:col>5</xdr:col>
      <xdr:colOff>1285875</xdr:colOff>
      <xdr:row>61</xdr:row>
      <xdr:rowOff>104775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0671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60</xdr:row>
      <xdr:rowOff>47625</xdr:rowOff>
    </xdr:from>
    <xdr:to>
      <xdr:col>7</xdr:col>
      <xdr:colOff>228600</xdr:colOff>
      <xdr:row>60</xdr:row>
      <xdr:rowOff>47625</xdr:rowOff>
    </xdr:to>
    <xdr:sp>
      <xdr:nvSpPr>
        <xdr:cNvPr id="539" name="Line 539"/>
        <xdr:cNvSpPr>
          <a:spLocks/>
        </xdr:cNvSpPr>
      </xdr:nvSpPr>
      <xdr:spPr>
        <a:xfrm>
          <a:off x="46196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58</xdr:row>
      <xdr:rowOff>142875</xdr:rowOff>
    </xdr:from>
    <xdr:ext cx="152400" cy="295275"/>
    <xdr:sp>
      <xdr:nvSpPr>
        <xdr:cNvPr id="540" name="TextBox 540"/>
        <xdr:cNvSpPr txBox="1">
          <a:spLocks noChangeArrowheads="1"/>
        </xdr:cNvSpPr>
      </xdr:nvSpPr>
      <xdr:spPr>
        <a:xfrm>
          <a:off x="48006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60</xdr:row>
      <xdr:rowOff>114300</xdr:rowOff>
    </xdr:from>
    <xdr:to>
      <xdr:col>7</xdr:col>
      <xdr:colOff>314325</xdr:colOff>
      <xdr:row>61</xdr:row>
      <xdr:rowOff>104775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6291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8</xdr:col>
      <xdr:colOff>0</xdr:colOff>
      <xdr:row>60</xdr:row>
      <xdr:rowOff>47625</xdr:rowOff>
    </xdr:to>
    <xdr:sp>
      <xdr:nvSpPr>
        <xdr:cNvPr id="542" name="Line 542"/>
        <xdr:cNvSpPr>
          <a:spLocks/>
        </xdr:cNvSpPr>
      </xdr:nvSpPr>
      <xdr:spPr>
        <a:xfrm>
          <a:off x="51054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58</xdr:row>
      <xdr:rowOff>142875</xdr:rowOff>
    </xdr:from>
    <xdr:ext cx="152400" cy="295275"/>
    <xdr:sp>
      <xdr:nvSpPr>
        <xdr:cNvPr id="543" name="TextBox 543"/>
        <xdr:cNvSpPr txBox="1">
          <a:spLocks noChangeArrowheads="1"/>
        </xdr:cNvSpPr>
      </xdr:nvSpPr>
      <xdr:spPr>
        <a:xfrm>
          <a:off x="52863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60</xdr:row>
      <xdr:rowOff>114300</xdr:rowOff>
    </xdr:from>
    <xdr:to>
      <xdr:col>8</xdr:col>
      <xdr:colOff>85725</xdr:colOff>
      <xdr:row>61</xdr:row>
      <xdr:rowOff>104775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51149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60</xdr:row>
      <xdr:rowOff>47625</xdr:rowOff>
    </xdr:from>
    <xdr:to>
      <xdr:col>8</xdr:col>
      <xdr:colOff>561975</xdr:colOff>
      <xdr:row>60</xdr:row>
      <xdr:rowOff>47625</xdr:rowOff>
    </xdr:to>
    <xdr:sp>
      <xdr:nvSpPr>
        <xdr:cNvPr id="545" name="Line 545"/>
        <xdr:cNvSpPr>
          <a:spLocks/>
        </xdr:cNvSpPr>
      </xdr:nvSpPr>
      <xdr:spPr>
        <a:xfrm>
          <a:off x="56673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58</xdr:row>
      <xdr:rowOff>142875</xdr:rowOff>
    </xdr:from>
    <xdr:ext cx="152400" cy="295275"/>
    <xdr:sp>
      <xdr:nvSpPr>
        <xdr:cNvPr id="546" name="TextBox 546"/>
        <xdr:cNvSpPr txBox="1">
          <a:spLocks noChangeArrowheads="1"/>
        </xdr:cNvSpPr>
      </xdr:nvSpPr>
      <xdr:spPr>
        <a:xfrm>
          <a:off x="58388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60</xdr:row>
      <xdr:rowOff>114300</xdr:rowOff>
    </xdr:from>
    <xdr:to>
      <xdr:col>8</xdr:col>
      <xdr:colOff>647700</xdr:colOff>
      <xdr:row>61</xdr:row>
      <xdr:rowOff>104775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56769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48" name="TextBox 548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49" name="TextBox 549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52400" cy="295275"/>
    <xdr:sp>
      <xdr:nvSpPr>
        <xdr:cNvPr id="550" name="TextBox 550"/>
        <xdr:cNvSpPr txBox="1">
          <a:spLocks noChangeArrowheads="1"/>
        </xdr:cNvSpPr>
      </xdr:nvSpPr>
      <xdr:spPr>
        <a:xfrm>
          <a:off x="143827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1276350</xdr:colOff>
      <xdr:row>65</xdr:row>
      <xdr:rowOff>0</xdr:rowOff>
    </xdr:from>
    <xdr:to>
      <xdr:col>2</xdr:col>
      <xdr:colOff>314325</xdr:colOff>
      <xdr:row>65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276350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2" name="TextBox 552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276225</xdr:colOff>
      <xdr:row>65</xdr:row>
      <xdr:rowOff>0</xdr:rowOff>
    </xdr:from>
    <xdr:to>
      <xdr:col>3</xdr:col>
      <xdr:colOff>85725</xdr:colOff>
      <xdr:row>65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76212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65</xdr:row>
      <xdr:rowOff>0</xdr:rowOff>
    </xdr:from>
    <xdr:ext cx="152400" cy="295275"/>
    <xdr:sp>
      <xdr:nvSpPr>
        <xdr:cNvPr id="554" name="TextBox 554"/>
        <xdr:cNvSpPr txBox="1">
          <a:spLocks noChangeArrowheads="1"/>
        </xdr:cNvSpPr>
      </xdr:nvSpPr>
      <xdr:spPr>
        <a:xfrm>
          <a:off x="42291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5" name="TextBox 555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6" name="TextBox 556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57" name="TextBox 557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8" name="TextBox 558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7" sqref="C17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4.00390625" style="0" customWidth="1"/>
    <col min="5" max="5" width="0.85546875" style="0" customWidth="1"/>
    <col min="6" max="6" width="20.7109375" style="0" customWidth="1"/>
    <col min="7" max="7" width="2.28125" style="0" customWidth="1"/>
    <col min="9" max="9" width="14.00390625" style="0" customWidth="1"/>
  </cols>
  <sheetData>
    <row r="1" spans="1:9" ht="12.75">
      <c r="A1" s="171" t="s">
        <v>17</v>
      </c>
      <c r="B1" s="142"/>
      <c r="C1" s="144" t="str">
        <f>'16 KO Raster'!$C$2</f>
        <v>Bezirksmeisterschaften 2005</v>
      </c>
      <c r="D1" s="142"/>
      <c r="E1" s="142"/>
      <c r="F1" s="142"/>
      <c r="G1" s="142"/>
      <c r="H1" s="142"/>
      <c r="I1" s="142"/>
    </row>
    <row r="2" spans="1:9" ht="15.75">
      <c r="A2" s="172" t="str">
        <f>'16 KO Raster'!$C$4</f>
        <v>1. Runde</v>
      </c>
      <c r="B2" s="147"/>
      <c r="C2" s="172" t="str">
        <f>'16 KO Raster'!$I$3</f>
        <v>Mädchen-U12-Einzel</v>
      </c>
      <c r="D2" s="173"/>
      <c r="E2" s="150"/>
      <c r="F2" s="146" t="str">
        <f>'16 KO Raster'!$C$4</f>
        <v>1. Runde</v>
      </c>
      <c r="G2" s="147"/>
      <c r="H2" s="172" t="str">
        <f>'16 KO Raster'!$I$3</f>
        <v>Mädchen-U12-Einzel</v>
      </c>
      <c r="I2" s="173"/>
    </row>
    <row r="3" spans="1:9" ht="12.75">
      <c r="A3" s="175"/>
      <c r="B3" s="152"/>
      <c r="C3" s="152"/>
      <c r="D3" s="154"/>
      <c r="E3" s="152"/>
      <c r="F3" s="175"/>
      <c r="G3" s="152"/>
      <c r="H3" s="152"/>
      <c r="I3" s="154"/>
    </row>
    <row r="4" spans="1:9" s="321" customFormat="1" ht="12.75">
      <c r="A4" s="318" t="str">
        <f>'16 KO Raster'!$A$7</f>
        <v>Sieger Gr. 1</v>
      </c>
      <c r="B4" s="267" t="s">
        <v>10</v>
      </c>
      <c r="C4" s="319">
        <f>'16 KO Raster'!$A$8</f>
        <v>0</v>
      </c>
      <c r="D4" s="320"/>
      <c r="E4" s="267"/>
      <c r="F4" s="318" t="str">
        <f>'16 KO Raster'!$A$9</f>
        <v>Zweiter Gr. 3</v>
      </c>
      <c r="G4" s="267" t="s">
        <v>10</v>
      </c>
      <c r="H4" s="319" t="str">
        <f>'16 KO Raster'!$A$10</f>
        <v>Zweiter Gr. 2</v>
      </c>
      <c r="I4" s="320"/>
    </row>
    <row r="5" spans="1:9" ht="12.75">
      <c r="A5" s="178" t="str">
        <f>'16 KO Raster'!$C$7</f>
        <v>Mayer, Lisa</v>
      </c>
      <c r="B5" s="268" t="s">
        <v>10</v>
      </c>
      <c r="C5" s="179">
        <f>'16 KO Raster'!$C$8</f>
        <v>0</v>
      </c>
      <c r="D5" s="154"/>
      <c r="E5" s="152"/>
      <c r="F5" s="178" t="str">
        <f>'16 KO Raster'!$C$9</f>
        <v>Pfitzenmayer, Franziska</v>
      </c>
      <c r="G5" s="268" t="s">
        <v>10</v>
      </c>
      <c r="H5" s="179" t="str">
        <f>'16 KO Raster'!$C$10</f>
        <v>Diefenbach, Natalie</v>
      </c>
      <c r="I5" s="154"/>
    </row>
    <row r="6" spans="1:9" s="321" customFormat="1" ht="12.75">
      <c r="A6" s="318" t="str">
        <f>'16 KO Raster'!$D$7</f>
        <v>TSG Heilbronn</v>
      </c>
      <c r="B6" s="267"/>
      <c r="C6" s="319">
        <f>'16 KO Raster'!$D$8</f>
        <v>0</v>
      </c>
      <c r="D6" s="320"/>
      <c r="E6" s="267"/>
      <c r="F6" s="318" t="str">
        <f>'16 KO Raster'!$D$9</f>
        <v>TGV Beilstein</v>
      </c>
      <c r="G6" s="267"/>
      <c r="H6" s="319" t="str">
        <f>'16 KO Raster'!$D$10</f>
        <v>TSV Erlenbach</v>
      </c>
      <c r="I6" s="320"/>
    </row>
    <row r="7" spans="1:9" ht="12.75">
      <c r="A7" s="175"/>
      <c r="B7" s="152"/>
      <c r="C7" s="152"/>
      <c r="D7" s="154"/>
      <c r="E7" s="152"/>
      <c r="F7" s="175"/>
      <c r="G7" s="152"/>
      <c r="H7" s="152"/>
      <c r="I7" s="154"/>
    </row>
    <row r="8" spans="1:9" ht="12.75">
      <c r="A8" s="175"/>
      <c r="B8" s="152"/>
      <c r="C8" s="152"/>
      <c r="D8" s="154"/>
      <c r="E8" s="152"/>
      <c r="F8" s="175"/>
      <c r="G8" s="152"/>
      <c r="H8" s="152"/>
      <c r="I8" s="154"/>
    </row>
    <row r="9" spans="1:9" ht="12.75">
      <c r="A9" s="175"/>
      <c r="B9" s="152"/>
      <c r="C9" s="152"/>
      <c r="D9" s="154"/>
      <c r="E9" s="152"/>
      <c r="F9" s="175"/>
      <c r="G9" s="152"/>
      <c r="H9" s="152"/>
      <c r="I9" s="154"/>
    </row>
    <row r="10" spans="1:9" ht="12.75">
      <c r="A10" s="175"/>
      <c r="B10" s="152"/>
      <c r="C10" s="152"/>
      <c r="D10" s="154"/>
      <c r="E10" s="152"/>
      <c r="F10" s="175"/>
      <c r="G10" s="152"/>
      <c r="H10" s="152"/>
      <c r="I10" s="154"/>
    </row>
    <row r="11" spans="1:9" ht="12.75">
      <c r="A11" s="175"/>
      <c r="B11" s="152"/>
      <c r="C11" s="152"/>
      <c r="D11" s="154"/>
      <c r="E11" s="152"/>
      <c r="F11" s="175"/>
      <c r="G11" s="152"/>
      <c r="H11" s="152"/>
      <c r="I11" s="154"/>
    </row>
    <row r="12" spans="1:9" ht="12.75" customHeight="1">
      <c r="A12" s="180"/>
      <c r="B12" s="159"/>
      <c r="C12" s="159"/>
      <c r="D12" s="160"/>
      <c r="E12" s="159"/>
      <c r="F12" s="180"/>
      <c r="G12" s="159"/>
      <c r="H12" s="159"/>
      <c r="I12" s="160"/>
    </row>
    <row r="13" spans="1:9" ht="1.5" customHeight="1">
      <c r="A13" s="175"/>
      <c r="B13" s="152"/>
      <c r="C13" s="152"/>
      <c r="D13" s="152"/>
      <c r="E13" s="152"/>
      <c r="F13" s="181"/>
      <c r="G13" s="152"/>
      <c r="H13" s="152"/>
      <c r="I13" s="154"/>
    </row>
    <row r="14" spans="1:9" ht="15.75">
      <c r="A14" s="146" t="str">
        <f>'16 KO Raster'!$C$4</f>
        <v>1. Runde</v>
      </c>
      <c r="B14" s="147"/>
      <c r="C14" s="172" t="str">
        <f>'16 KO Raster'!$I$3</f>
        <v>Mädchen-U12-Einzel</v>
      </c>
      <c r="D14" s="173"/>
      <c r="E14" s="150"/>
      <c r="F14" s="269" t="str">
        <f>$A$2</f>
        <v>1. Runde</v>
      </c>
      <c r="G14" s="147"/>
      <c r="H14" s="172" t="str">
        <f>'16 KO Raster'!$I$3</f>
        <v>Mädchen-U12-Einzel</v>
      </c>
      <c r="I14" s="173"/>
    </row>
    <row r="15" spans="1:9" ht="12.75">
      <c r="A15" s="175"/>
      <c r="B15" s="152"/>
      <c r="C15" s="152"/>
      <c r="D15" s="154"/>
      <c r="E15" s="152"/>
      <c r="F15" s="175"/>
      <c r="G15" s="152"/>
      <c r="H15" s="152"/>
      <c r="I15" s="154"/>
    </row>
    <row r="16" spans="1:9" s="321" customFormat="1" ht="12.75">
      <c r="A16" s="318" t="str">
        <f>'16 KO Raster'!$A$13</f>
        <v>Sieger Gr. 5</v>
      </c>
      <c r="B16" s="267" t="s">
        <v>10</v>
      </c>
      <c r="C16" s="319">
        <f>'16 KO Raster'!$A$14</f>
        <v>0</v>
      </c>
      <c r="D16" s="320"/>
      <c r="E16" s="267"/>
      <c r="F16" s="318">
        <f>'16 KO Raster'!$A$15</f>
        <v>0</v>
      </c>
      <c r="G16" s="267" t="s">
        <v>10</v>
      </c>
      <c r="H16" s="319" t="str">
        <f>'16 KO Raster'!$A$16</f>
        <v>Sieger Gr. 4</v>
      </c>
      <c r="I16" s="320"/>
    </row>
    <row r="17" spans="1:9" ht="12.75">
      <c r="A17" s="179" t="str">
        <f>'16 KO Raster'!$C$13</f>
        <v>Schüfer, Hannah</v>
      </c>
      <c r="B17" s="268" t="s">
        <v>10</v>
      </c>
      <c r="C17" s="179">
        <f>'16 KO Raster'!$C$14</f>
        <v>0</v>
      </c>
      <c r="D17" s="154"/>
      <c r="E17" s="152"/>
      <c r="F17" s="178">
        <f>'16 KO Raster'!$C$15</f>
        <v>0</v>
      </c>
      <c r="G17" s="268" t="s">
        <v>10</v>
      </c>
      <c r="H17" s="179" t="str">
        <f>'16 KO Raster'!$C$16</f>
        <v>Güc, Deniz</v>
      </c>
      <c r="I17" s="154"/>
    </row>
    <row r="18" spans="1:9" s="321" customFormat="1" ht="12.75">
      <c r="A18" s="318" t="str">
        <f>'16 KO Raster'!$D$13</f>
        <v>SV Neckarsulm</v>
      </c>
      <c r="B18" s="267"/>
      <c r="C18" s="319">
        <f>'16 KO Raster'!$D$14</f>
        <v>0</v>
      </c>
      <c r="D18" s="320"/>
      <c r="E18" s="267"/>
      <c r="F18" s="318">
        <f>'16 KO Raster'!$D$15</f>
        <v>0</v>
      </c>
      <c r="G18" s="267"/>
      <c r="H18" s="319" t="str">
        <f>'16 KO Raster'!$D$16</f>
        <v>TG Offenau</v>
      </c>
      <c r="I18" s="320"/>
    </row>
    <row r="19" spans="1:9" ht="12.75">
      <c r="A19" s="175"/>
      <c r="B19" s="152"/>
      <c r="C19" s="152"/>
      <c r="D19" s="154"/>
      <c r="E19" s="152"/>
      <c r="F19" s="175"/>
      <c r="G19" s="152"/>
      <c r="H19" s="152"/>
      <c r="I19" s="154"/>
    </row>
    <row r="20" spans="1:9" ht="12.75">
      <c r="A20" s="175"/>
      <c r="B20" s="152"/>
      <c r="C20" s="152"/>
      <c r="D20" s="154"/>
      <c r="E20" s="152"/>
      <c r="F20" s="175"/>
      <c r="G20" s="152"/>
      <c r="H20" s="152"/>
      <c r="I20" s="154"/>
    </row>
    <row r="21" spans="1:9" ht="12.75">
      <c r="A21" s="175"/>
      <c r="B21" s="152"/>
      <c r="C21" s="152"/>
      <c r="D21" s="154"/>
      <c r="E21" s="152"/>
      <c r="F21" s="175"/>
      <c r="G21" s="152"/>
      <c r="H21" s="152"/>
      <c r="I21" s="154"/>
    </row>
    <row r="22" spans="1:9" ht="12.75">
      <c r="A22" s="175"/>
      <c r="B22" s="152"/>
      <c r="C22" s="152"/>
      <c r="D22" s="154"/>
      <c r="E22" s="152"/>
      <c r="F22" s="175"/>
      <c r="G22" s="152"/>
      <c r="H22" s="152"/>
      <c r="I22" s="154"/>
    </row>
    <row r="23" spans="1:9" ht="12.75">
      <c r="A23" s="175"/>
      <c r="B23" s="152"/>
      <c r="C23" s="152"/>
      <c r="D23" s="154"/>
      <c r="E23" s="152"/>
      <c r="F23" s="175"/>
      <c r="G23" s="152"/>
      <c r="H23" s="152"/>
      <c r="I23" s="154"/>
    </row>
    <row r="24" spans="1:9" ht="12.75" customHeight="1">
      <c r="A24" s="180"/>
      <c r="B24" s="159"/>
      <c r="C24" s="159"/>
      <c r="D24" s="160"/>
      <c r="E24" s="159"/>
      <c r="F24" s="180"/>
      <c r="G24" s="159"/>
      <c r="H24" s="159"/>
      <c r="I24" s="160"/>
    </row>
    <row r="25" spans="1:9" ht="1.5" customHeight="1">
      <c r="A25" s="175"/>
      <c r="B25" s="152"/>
      <c r="C25" s="152"/>
      <c r="D25" s="152"/>
      <c r="E25" s="152"/>
      <c r="F25" s="181"/>
      <c r="G25" s="152"/>
      <c r="H25" s="152"/>
      <c r="I25" s="154"/>
    </row>
    <row r="26" spans="1:9" ht="15.75">
      <c r="A26" s="146" t="str">
        <f>$A$2</f>
        <v>1. Runde</v>
      </c>
      <c r="B26" s="147"/>
      <c r="C26" s="172" t="str">
        <f>'16 KO Raster'!$I$3</f>
        <v>Mädchen-U12-Einzel</v>
      </c>
      <c r="D26" s="173"/>
      <c r="E26" s="150"/>
      <c r="F26" s="146" t="str">
        <f>$A$2</f>
        <v>1. Runde</v>
      </c>
      <c r="G26" s="147"/>
      <c r="H26" s="172" t="str">
        <f>'16 KO Raster'!$I$3</f>
        <v>Mädchen-U12-Einzel</v>
      </c>
      <c r="I26" s="182"/>
    </row>
    <row r="27" spans="1:9" ht="12.75">
      <c r="A27" s="175"/>
      <c r="B27" s="152"/>
      <c r="C27" s="152"/>
      <c r="D27" s="154"/>
      <c r="E27" s="152"/>
      <c r="F27" s="175"/>
      <c r="G27" s="152"/>
      <c r="H27" s="152"/>
      <c r="I27" s="154"/>
    </row>
    <row r="28" spans="1:9" s="321" customFormat="1" ht="12.75">
      <c r="A28" s="318" t="str">
        <f>'16 KO Raster'!$A$19</f>
        <v>Sieger Gr. 3</v>
      </c>
      <c r="B28" s="268" t="s">
        <v>10</v>
      </c>
      <c r="C28" s="319">
        <f>'16 KO Raster'!$A$20</f>
        <v>0</v>
      </c>
      <c r="D28" s="320"/>
      <c r="E28" s="267"/>
      <c r="F28" s="318" t="str">
        <f>'16 KO Raster'!$A$21</f>
        <v>Zweiter Gr. 1</v>
      </c>
      <c r="G28" s="267" t="s">
        <v>10</v>
      </c>
      <c r="H28" s="319" t="str">
        <f>'16 KO Raster'!$A$22</f>
        <v>Zweiter Gr. 5</v>
      </c>
      <c r="I28" s="320"/>
    </row>
    <row r="29" spans="1:9" ht="12.75">
      <c r="A29" s="178" t="str">
        <f>'16 KO Raster'!$C$19</f>
        <v>Böhringer, Marita</v>
      </c>
      <c r="B29" s="268" t="s">
        <v>10</v>
      </c>
      <c r="C29" s="179">
        <f>'16 KO Raster'!$C$20</f>
        <v>0</v>
      </c>
      <c r="D29" s="154"/>
      <c r="E29" s="152"/>
      <c r="F29" s="178" t="str">
        <f>'16 KO Raster'!$C$21</f>
        <v>Bjedic, Selma</v>
      </c>
      <c r="G29" s="268" t="s">
        <v>10</v>
      </c>
      <c r="H29" s="179" t="str">
        <f>'16 KO Raster'!$C$22</f>
        <v>Grosch, Franziska</v>
      </c>
      <c r="I29" s="322"/>
    </row>
    <row r="30" spans="1:9" s="321" customFormat="1" ht="12.75">
      <c r="A30" s="318" t="str">
        <f>'16 KO Raster'!$D$19</f>
        <v>SV Neckarsulm</v>
      </c>
      <c r="B30" s="267"/>
      <c r="C30" s="319">
        <f>'16 KO Raster'!$D$20</f>
        <v>0</v>
      </c>
      <c r="D30" s="320"/>
      <c r="E30" s="267"/>
      <c r="F30" s="318" t="str">
        <f>'16 KO Raster'!$D$21</f>
        <v>TSG Heilbronn</v>
      </c>
      <c r="G30" s="267"/>
      <c r="H30" s="323" t="str">
        <f>'16 KO Raster'!$D$22</f>
        <v>TTC Gochsen</v>
      </c>
      <c r="I30" s="320"/>
    </row>
    <row r="31" spans="1:9" ht="12.75">
      <c r="A31" s="175"/>
      <c r="B31" s="152"/>
      <c r="C31" s="152"/>
      <c r="D31" s="154"/>
      <c r="E31" s="152"/>
      <c r="F31" s="175"/>
      <c r="G31" s="152"/>
      <c r="H31" s="152"/>
      <c r="I31" s="154"/>
    </row>
    <row r="32" spans="1:9" ht="12.75">
      <c r="A32" s="175"/>
      <c r="B32" s="152"/>
      <c r="C32" s="152"/>
      <c r="D32" s="154"/>
      <c r="E32" s="152"/>
      <c r="F32" s="175"/>
      <c r="G32" s="152"/>
      <c r="H32" s="152"/>
      <c r="I32" s="154"/>
    </row>
    <row r="33" spans="1:9" ht="12.75">
      <c r="A33" s="175"/>
      <c r="B33" s="152"/>
      <c r="C33" s="152"/>
      <c r="D33" s="154"/>
      <c r="E33" s="152"/>
      <c r="F33" s="175"/>
      <c r="G33" s="152"/>
      <c r="H33" s="152"/>
      <c r="I33" s="154"/>
    </row>
    <row r="34" spans="1:9" ht="12.75">
      <c r="A34" s="175"/>
      <c r="B34" s="152"/>
      <c r="C34" s="152"/>
      <c r="D34" s="154"/>
      <c r="E34" s="152"/>
      <c r="F34" s="175"/>
      <c r="G34" s="152"/>
      <c r="H34" s="152"/>
      <c r="I34" s="154"/>
    </row>
    <row r="35" spans="1:9" ht="12.75">
      <c r="A35" s="175"/>
      <c r="B35" s="152"/>
      <c r="C35" s="152"/>
      <c r="D35" s="154"/>
      <c r="E35" s="152"/>
      <c r="F35" s="175"/>
      <c r="G35" s="152"/>
      <c r="H35" s="152"/>
      <c r="I35" s="154"/>
    </row>
    <row r="36" spans="1:9" ht="12.75" customHeight="1">
      <c r="A36" s="180"/>
      <c r="B36" s="159"/>
      <c r="C36" s="159"/>
      <c r="D36" s="160"/>
      <c r="E36" s="159"/>
      <c r="F36" s="180"/>
      <c r="G36" s="159"/>
      <c r="H36" s="159"/>
      <c r="I36" s="160"/>
    </row>
    <row r="37" spans="1:9" ht="1.5" customHeight="1">
      <c r="A37" s="175"/>
      <c r="B37" s="152"/>
      <c r="C37" s="152"/>
      <c r="D37" s="152"/>
      <c r="E37" s="152"/>
      <c r="F37" s="181"/>
      <c r="G37" s="152"/>
      <c r="H37" s="152"/>
      <c r="I37" s="154"/>
    </row>
    <row r="38" spans="1:9" ht="15.75">
      <c r="A38" s="146" t="str">
        <f>$A$2</f>
        <v>1. Runde</v>
      </c>
      <c r="B38" s="147"/>
      <c r="C38" s="172" t="str">
        <f>'16 KO Raster'!$I$3</f>
        <v>Mädchen-U12-Einzel</v>
      </c>
      <c r="D38" s="182"/>
      <c r="E38" s="167"/>
      <c r="F38" s="146" t="str">
        <f>$A$2</f>
        <v>1. Runde</v>
      </c>
      <c r="G38" s="147"/>
      <c r="H38" s="172" t="str">
        <f>'16 KO Raster'!$I$3</f>
        <v>Mädchen-U12-Einzel</v>
      </c>
      <c r="I38" s="182"/>
    </row>
    <row r="39" spans="1:9" ht="12.75">
      <c r="A39" s="175"/>
      <c r="B39" s="152"/>
      <c r="C39" s="152"/>
      <c r="D39" s="154"/>
      <c r="E39" s="152"/>
      <c r="F39" s="175"/>
      <c r="G39" s="152"/>
      <c r="H39" s="152"/>
      <c r="I39" s="154"/>
    </row>
    <row r="40" spans="1:9" s="321" customFormat="1" ht="12.75">
      <c r="A40" s="318">
        <f>'16 KO Raster'!$A$25</f>
        <v>0</v>
      </c>
      <c r="B40" s="267" t="s">
        <v>10</v>
      </c>
      <c r="C40" s="319" t="str">
        <f>'16 KO Raster'!$A$26</f>
        <v>Zweiter Gr. 4</v>
      </c>
      <c r="D40" s="320"/>
      <c r="E40" s="267"/>
      <c r="F40" s="318">
        <f>'16 KO Raster'!$A$27</f>
        <v>0</v>
      </c>
      <c r="G40" s="267" t="s">
        <v>10</v>
      </c>
      <c r="H40" s="319" t="str">
        <f>'16 KO Raster'!$A$28</f>
        <v>Sieger Gr. 2</v>
      </c>
      <c r="I40" s="320"/>
    </row>
    <row r="41" spans="1:9" ht="12.75">
      <c r="A41" s="178">
        <f>'16 KO Raster'!$C$25</f>
        <v>0</v>
      </c>
      <c r="B41" s="268" t="s">
        <v>10</v>
      </c>
      <c r="C41" s="179" t="str">
        <f>'16 KO Raster'!$C$26</f>
        <v>Weitzsäcker, Tamara</v>
      </c>
      <c r="D41" s="154"/>
      <c r="E41" s="152"/>
      <c r="F41" s="178">
        <f>'16 KO Raster'!$C$27</f>
        <v>0</v>
      </c>
      <c r="G41" s="268" t="s">
        <v>10</v>
      </c>
      <c r="H41" s="179" t="str">
        <f>'16 KO Raster'!$C$28</f>
        <v>Bauer, Linda</v>
      </c>
      <c r="I41" s="154"/>
    </row>
    <row r="42" spans="1:9" s="321" customFormat="1" ht="12.75">
      <c r="A42" s="318">
        <f>'16 KO Raster'!$D$25</f>
        <v>0</v>
      </c>
      <c r="B42" s="267"/>
      <c r="C42" s="319" t="str">
        <f>'16 KO Raster'!$D$26</f>
        <v>TSV Erlenbach</v>
      </c>
      <c r="D42" s="320"/>
      <c r="E42" s="267"/>
      <c r="F42" s="318">
        <f>'16 KO Raster'!$D$27</f>
        <v>0</v>
      </c>
      <c r="G42" s="267"/>
      <c r="H42" s="319" t="str">
        <f>'16 KO Raster'!$D$28</f>
        <v>Spfr. Neckarsulm</v>
      </c>
      <c r="I42" s="320"/>
    </row>
    <row r="43" spans="1:9" ht="12.75">
      <c r="A43" s="175"/>
      <c r="B43" s="152"/>
      <c r="C43" s="152"/>
      <c r="D43" s="154"/>
      <c r="E43" s="152"/>
      <c r="F43" s="175"/>
      <c r="G43" s="152"/>
      <c r="H43" s="152"/>
      <c r="I43" s="154"/>
    </row>
    <row r="44" spans="1:9" ht="12.75">
      <c r="A44" s="175"/>
      <c r="B44" s="152"/>
      <c r="C44" s="152"/>
      <c r="D44" s="154"/>
      <c r="E44" s="152"/>
      <c r="F44" s="175"/>
      <c r="G44" s="152"/>
      <c r="H44" s="152"/>
      <c r="I44" s="154"/>
    </row>
    <row r="45" spans="1:9" ht="12.75">
      <c r="A45" s="175"/>
      <c r="B45" s="152"/>
      <c r="C45" s="152"/>
      <c r="D45" s="154"/>
      <c r="E45" s="152"/>
      <c r="F45" s="175"/>
      <c r="G45" s="152"/>
      <c r="H45" s="152"/>
      <c r="I45" s="154"/>
    </row>
    <row r="46" spans="1:9" ht="12.75">
      <c r="A46" s="175"/>
      <c r="B46" s="152"/>
      <c r="C46" s="152"/>
      <c r="D46" s="154"/>
      <c r="E46" s="152"/>
      <c r="F46" s="175"/>
      <c r="G46" s="152"/>
      <c r="H46" s="152"/>
      <c r="I46" s="154"/>
    </row>
    <row r="47" spans="1:9" ht="12.75">
      <c r="A47" s="175"/>
      <c r="B47" s="152"/>
      <c r="C47" s="152"/>
      <c r="D47" s="154"/>
      <c r="E47" s="152"/>
      <c r="F47" s="175"/>
      <c r="G47" s="152"/>
      <c r="H47" s="152"/>
      <c r="I47" s="154"/>
    </row>
    <row r="48" spans="1:9" ht="12.75" customHeight="1">
      <c r="A48" s="180"/>
      <c r="B48" s="159"/>
      <c r="C48" s="159"/>
      <c r="D48" s="160"/>
      <c r="E48" s="159"/>
      <c r="F48" s="180"/>
      <c r="G48" s="159"/>
      <c r="H48" s="159"/>
      <c r="I48" s="160"/>
    </row>
    <row r="49" spans="1:9" ht="1.5" customHeight="1">
      <c r="A49" s="181"/>
      <c r="B49" s="152"/>
      <c r="C49" s="152"/>
      <c r="D49" s="152"/>
      <c r="E49" s="152"/>
      <c r="F49" s="181"/>
      <c r="G49" s="152"/>
      <c r="H49" s="152"/>
      <c r="I49" s="154"/>
    </row>
    <row r="50" spans="1:9" ht="15.75">
      <c r="A50" s="172" t="str">
        <f>'16 KO Raster'!$F$4</f>
        <v>Viertelfinale</v>
      </c>
      <c r="B50" s="147"/>
      <c r="C50" s="172" t="str">
        <f>'16 KO Raster'!$I$3</f>
        <v>Mädchen-U12-Einzel</v>
      </c>
      <c r="D50" s="182"/>
      <c r="E50" s="167"/>
      <c r="F50" s="146" t="str">
        <f>'16 KO Raster'!$F$4</f>
        <v>Viertelfinale</v>
      </c>
      <c r="G50" s="147"/>
      <c r="H50" s="172" t="str">
        <f>'16 KO Raster'!$I$3</f>
        <v>Mädchen-U12-Einzel</v>
      </c>
      <c r="I50" s="182"/>
    </row>
    <row r="51" spans="1:9" ht="12.75">
      <c r="A51" s="175"/>
      <c r="B51" s="152"/>
      <c r="C51" s="152"/>
      <c r="D51" s="154"/>
      <c r="E51" s="152"/>
      <c r="F51" s="175"/>
      <c r="G51" s="152"/>
      <c r="H51" s="152"/>
      <c r="I51" s="154"/>
    </row>
    <row r="52" spans="1:9" ht="15.75">
      <c r="A52" s="176"/>
      <c r="B52" s="152"/>
      <c r="C52" s="177"/>
      <c r="D52" s="154"/>
      <c r="E52" s="152"/>
      <c r="F52" s="176"/>
      <c r="G52" s="152"/>
      <c r="H52" s="177"/>
      <c r="I52" s="154"/>
    </row>
    <row r="53" spans="1:9" ht="12.75">
      <c r="A53" s="178" t="str">
        <f>'16 KO Raster'!$F$7</f>
        <v>Mayer, Lisa</v>
      </c>
      <c r="B53" s="268" t="s">
        <v>10</v>
      </c>
      <c r="C53" s="179" t="str">
        <f>'16 KO Raster'!$F$9</f>
        <v>Pfitzenmayer, Franziska</v>
      </c>
      <c r="D53" s="154"/>
      <c r="E53" s="152"/>
      <c r="F53" s="178" t="str">
        <f>'16 KO Raster'!$F$13</f>
        <v>Schüfer, Hannah</v>
      </c>
      <c r="G53" s="268" t="s">
        <v>10</v>
      </c>
      <c r="H53" s="179" t="str">
        <f>'16 KO Raster'!$F$15</f>
        <v>Güc, Deniz</v>
      </c>
      <c r="I53" s="154"/>
    </row>
    <row r="54" spans="1:9" ht="12.75">
      <c r="A54" s="175"/>
      <c r="B54" s="152"/>
      <c r="C54" s="152"/>
      <c r="D54" s="154"/>
      <c r="E54" s="152"/>
      <c r="F54" s="175"/>
      <c r="G54" s="152"/>
      <c r="H54" s="152"/>
      <c r="I54" s="154"/>
    </row>
    <row r="55" spans="1:9" ht="12.75">
      <c r="A55" s="175"/>
      <c r="B55" s="152"/>
      <c r="C55" s="152"/>
      <c r="D55" s="154"/>
      <c r="E55" s="152"/>
      <c r="F55" s="175"/>
      <c r="G55" s="152"/>
      <c r="H55" s="152"/>
      <c r="I55" s="154"/>
    </row>
    <row r="56" spans="1:9" ht="12.75">
      <c r="A56" s="175"/>
      <c r="B56" s="152"/>
      <c r="C56" s="152"/>
      <c r="D56" s="154"/>
      <c r="E56" s="152"/>
      <c r="F56" s="175"/>
      <c r="G56" s="152"/>
      <c r="H56" s="152"/>
      <c r="I56" s="154"/>
    </row>
    <row r="57" spans="1:9" ht="12.75">
      <c r="A57" s="175"/>
      <c r="B57" s="152"/>
      <c r="C57" s="152"/>
      <c r="D57" s="154"/>
      <c r="E57" s="152"/>
      <c r="F57" s="175"/>
      <c r="G57" s="152"/>
      <c r="H57" s="152"/>
      <c r="I57" s="154"/>
    </row>
    <row r="58" spans="1:9" ht="12.75">
      <c r="A58" s="175"/>
      <c r="B58" s="152"/>
      <c r="C58" s="152"/>
      <c r="D58" s="154"/>
      <c r="E58" s="152"/>
      <c r="F58" s="175"/>
      <c r="G58" s="152"/>
      <c r="H58" s="152"/>
      <c r="I58" s="154"/>
    </row>
    <row r="59" spans="1:9" ht="12.75">
      <c r="A59" s="175"/>
      <c r="B59" s="152"/>
      <c r="C59" s="152"/>
      <c r="D59" s="154"/>
      <c r="E59" s="152"/>
      <c r="F59" s="175"/>
      <c r="G59" s="152"/>
      <c r="H59" s="152"/>
      <c r="I59" s="154"/>
    </row>
    <row r="60" spans="1:9" ht="12.75" customHeight="1">
      <c r="A60" s="180"/>
      <c r="B60" s="159"/>
      <c r="C60" s="159"/>
      <c r="D60" s="160"/>
      <c r="E60" s="159"/>
      <c r="F60" s="180"/>
      <c r="G60" s="159"/>
      <c r="H60" s="159"/>
      <c r="I60" s="160"/>
    </row>
    <row r="63" spans="1:9" ht="12.75">
      <c r="A63" s="171" t="s">
        <v>17</v>
      </c>
      <c r="B63" s="142"/>
      <c r="C63" s="144" t="str">
        <f>'16 KO Raster'!$C$2</f>
        <v>Bezirksmeisterschaften 2005</v>
      </c>
      <c r="D63" s="142"/>
      <c r="E63" s="142"/>
      <c r="F63" s="142"/>
      <c r="G63" s="142"/>
      <c r="H63" s="142"/>
      <c r="I63" s="142"/>
    </row>
    <row r="64" spans="1:9" ht="15.75">
      <c r="A64" s="172" t="str">
        <f>'16 KO Raster'!$F$4</f>
        <v>Viertelfinale</v>
      </c>
      <c r="B64" s="147"/>
      <c r="C64" s="172" t="str">
        <f>'16 KO Raster'!$I$3</f>
        <v>Mädchen-U12-Einzel</v>
      </c>
      <c r="D64" s="173"/>
      <c r="E64" s="150"/>
      <c r="F64" s="146" t="str">
        <f>'16 KO Raster'!$F$4</f>
        <v>Viertelfinale</v>
      </c>
      <c r="G64" s="147"/>
      <c r="H64" s="172" t="str">
        <f>'16 KO Raster'!$I$3</f>
        <v>Mädchen-U12-Einzel</v>
      </c>
      <c r="I64" s="173"/>
    </row>
    <row r="65" spans="1:9" ht="12.75">
      <c r="A65" s="175"/>
      <c r="B65" s="152"/>
      <c r="C65" s="152"/>
      <c r="D65" s="154"/>
      <c r="E65" s="152"/>
      <c r="F65" s="175"/>
      <c r="G65" s="152"/>
      <c r="H65" s="152"/>
      <c r="I65" s="154"/>
    </row>
    <row r="66" spans="1:9" ht="15.75">
      <c r="A66" s="176"/>
      <c r="B66" s="152"/>
      <c r="C66" s="177"/>
      <c r="D66" s="154"/>
      <c r="E66" s="152"/>
      <c r="F66" s="176"/>
      <c r="G66" s="152"/>
      <c r="H66" s="177"/>
      <c r="I66" s="154"/>
    </row>
    <row r="67" spans="1:9" ht="12.75">
      <c r="A67" s="178" t="str">
        <f>'16 KO Raster'!$F$19</f>
        <v>Böhringer, Marita</v>
      </c>
      <c r="B67" s="268" t="s">
        <v>10</v>
      </c>
      <c r="C67" s="179" t="str">
        <f>'16 KO Raster'!$F$21</f>
        <v>Grosch, Franziska</v>
      </c>
      <c r="D67" s="154"/>
      <c r="E67" s="152"/>
      <c r="F67" s="178" t="str">
        <f>'16 KO Raster'!$F$25</f>
        <v>Weitzsäcker, Tamara</v>
      </c>
      <c r="G67" s="268" t="s">
        <v>10</v>
      </c>
      <c r="H67" s="179" t="str">
        <f>'16 KO Raster'!$F$27</f>
        <v>Bauer, Linda</v>
      </c>
      <c r="I67" s="154"/>
    </row>
    <row r="68" spans="1:9" ht="12.75">
      <c r="A68" s="175"/>
      <c r="B68" s="152"/>
      <c r="C68" s="152"/>
      <c r="D68" s="154"/>
      <c r="E68" s="152"/>
      <c r="F68" s="175"/>
      <c r="G68" s="152"/>
      <c r="H68" s="152"/>
      <c r="I68" s="154"/>
    </row>
    <row r="69" spans="1:9" ht="12.75">
      <c r="A69" s="175"/>
      <c r="B69" s="152"/>
      <c r="C69" s="152"/>
      <c r="D69" s="154"/>
      <c r="E69" s="152"/>
      <c r="F69" s="175"/>
      <c r="G69" s="152"/>
      <c r="H69" s="152"/>
      <c r="I69" s="154"/>
    </row>
    <row r="70" spans="1:9" ht="12.75">
      <c r="A70" s="175"/>
      <c r="B70" s="152"/>
      <c r="C70" s="152"/>
      <c r="D70" s="154"/>
      <c r="E70" s="152"/>
      <c r="F70" s="175"/>
      <c r="G70" s="152"/>
      <c r="H70" s="152"/>
      <c r="I70" s="154"/>
    </row>
    <row r="71" spans="1:9" ht="12.75">
      <c r="A71" s="175"/>
      <c r="B71" s="152"/>
      <c r="C71" s="152"/>
      <c r="D71" s="154"/>
      <c r="E71" s="152"/>
      <c r="F71" s="175"/>
      <c r="G71" s="152"/>
      <c r="H71" s="152"/>
      <c r="I71" s="154"/>
    </row>
    <row r="72" spans="1:9" ht="12.75">
      <c r="A72" s="175"/>
      <c r="B72" s="152"/>
      <c r="C72" s="152"/>
      <c r="D72" s="154"/>
      <c r="E72" s="152"/>
      <c r="F72" s="175"/>
      <c r="G72" s="152"/>
      <c r="H72" s="152"/>
      <c r="I72" s="154"/>
    </row>
    <row r="73" spans="1:9" ht="12.75">
      <c r="A73" s="175"/>
      <c r="B73" s="152"/>
      <c r="C73" s="152"/>
      <c r="D73" s="154"/>
      <c r="E73" s="152"/>
      <c r="F73" s="175"/>
      <c r="G73" s="152"/>
      <c r="H73" s="152"/>
      <c r="I73" s="154"/>
    </row>
    <row r="74" spans="1:9" ht="12.75">
      <c r="A74" s="180"/>
      <c r="B74" s="159"/>
      <c r="C74" s="159"/>
      <c r="D74" s="160"/>
      <c r="E74" s="159"/>
      <c r="F74" s="180"/>
      <c r="G74" s="159"/>
      <c r="H74" s="159"/>
      <c r="I74" s="160"/>
    </row>
    <row r="75" spans="1:9" ht="1.5" customHeight="1">
      <c r="A75" s="175"/>
      <c r="B75" s="152"/>
      <c r="C75" s="152"/>
      <c r="D75" s="152"/>
      <c r="E75" s="152"/>
      <c r="F75" s="181"/>
      <c r="G75" s="152"/>
      <c r="H75" s="152"/>
      <c r="I75" s="154"/>
    </row>
    <row r="76" spans="1:9" ht="15.75">
      <c r="A76" s="146" t="str">
        <f>'16 KO Raster'!$H$4</f>
        <v>Halbfinale</v>
      </c>
      <c r="B76" s="147"/>
      <c r="C76" s="172" t="str">
        <f>'16 KO Raster'!$I$3</f>
        <v>Mädchen-U12-Einzel</v>
      </c>
      <c r="D76" s="173"/>
      <c r="E76" s="150"/>
      <c r="F76" s="269" t="str">
        <f>'16 KO Raster'!$H$4</f>
        <v>Halbfinale</v>
      </c>
      <c r="G76" s="147"/>
      <c r="H76" s="172" t="str">
        <f>'16 KO Raster'!$I$3</f>
        <v>Mädchen-U12-Einzel</v>
      </c>
      <c r="I76" s="173"/>
    </row>
    <row r="77" spans="1:9" ht="12.75">
      <c r="A77" s="175"/>
      <c r="B77" s="152"/>
      <c r="C77" s="152"/>
      <c r="D77" s="154"/>
      <c r="E77" s="152"/>
      <c r="F77" s="175"/>
      <c r="G77" s="152"/>
      <c r="H77" s="152"/>
      <c r="I77" s="154"/>
    </row>
    <row r="78" spans="1:9" ht="15.75">
      <c r="A78" s="176"/>
      <c r="B78" s="152"/>
      <c r="C78" s="177"/>
      <c r="D78" s="154"/>
      <c r="E78" s="152"/>
      <c r="F78" s="176"/>
      <c r="G78" s="152"/>
      <c r="H78" s="177"/>
      <c r="I78" s="154"/>
    </row>
    <row r="79" spans="1:9" ht="12.75">
      <c r="A79" s="178" t="str">
        <f>'16 KO Raster'!$H$8</f>
        <v>Mayer, Lisa</v>
      </c>
      <c r="B79" s="268" t="s">
        <v>10</v>
      </c>
      <c r="C79" s="179" t="str">
        <f>'16 KO Raster'!$H$14</f>
        <v>Schüfer, Hannah</v>
      </c>
      <c r="D79" s="154"/>
      <c r="E79" s="152"/>
      <c r="F79" s="178" t="str">
        <f>'16 KO Raster'!$H$20</f>
        <v>Böhringer, Marita</v>
      </c>
      <c r="G79" s="157" t="s">
        <v>10</v>
      </c>
      <c r="H79" s="179" t="str">
        <f>'16 KO Raster'!$H$26</f>
        <v>Bauer, Linda</v>
      </c>
      <c r="I79" s="154"/>
    </row>
    <row r="80" spans="1:9" ht="12.75">
      <c r="A80" s="175"/>
      <c r="B80" s="152"/>
      <c r="C80" s="152"/>
      <c r="D80" s="154"/>
      <c r="E80" s="152"/>
      <c r="F80" s="175"/>
      <c r="G80" s="152"/>
      <c r="H80" s="152"/>
      <c r="I80" s="154"/>
    </row>
    <row r="81" spans="1:9" ht="12.75">
      <c r="A81" s="175"/>
      <c r="B81" s="152"/>
      <c r="C81" s="152"/>
      <c r="D81" s="154"/>
      <c r="E81" s="152"/>
      <c r="F81" s="175"/>
      <c r="G81" s="152"/>
      <c r="H81" s="152"/>
      <c r="I81" s="154"/>
    </row>
    <row r="82" spans="1:9" ht="12.75">
      <c r="A82" s="175"/>
      <c r="B82" s="152"/>
      <c r="C82" s="152"/>
      <c r="D82" s="154"/>
      <c r="E82" s="152"/>
      <c r="F82" s="175"/>
      <c r="G82" s="152"/>
      <c r="H82" s="152"/>
      <c r="I82" s="154"/>
    </row>
    <row r="83" spans="1:9" ht="12.75">
      <c r="A83" s="175"/>
      <c r="B83" s="152"/>
      <c r="C83" s="152"/>
      <c r="D83" s="154"/>
      <c r="E83" s="152"/>
      <c r="F83" s="175"/>
      <c r="G83" s="152"/>
      <c r="H83" s="152"/>
      <c r="I83" s="154"/>
    </row>
    <row r="84" spans="1:9" ht="12.75">
      <c r="A84" s="175"/>
      <c r="B84" s="152"/>
      <c r="C84" s="152"/>
      <c r="D84" s="154"/>
      <c r="E84" s="152"/>
      <c r="F84" s="175"/>
      <c r="G84" s="152"/>
      <c r="H84" s="152"/>
      <c r="I84" s="154"/>
    </row>
    <row r="85" spans="1:9" ht="12.75">
      <c r="A85" s="175"/>
      <c r="B85" s="152"/>
      <c r="C85" s="152"/>
      <c r="D85" s="154"/>
      <c r="E85" s="152"/>
      <c r="F85" s="175"/>
      <c r="G85" s="152"/>
      <c r="H85" s="152"/>
      <c r="I85" s="154"/>
    </row>
    <row r="86" spans="1:9" ht="1.5" customHeight="1">
      <c r="A86" s="180"/>
      <c r="B86" s="159"/>
      <c r="C86" s="159"/>
      <c r="D86" s="160"/>
      <c r="E86" s="159"/>
      <c r="F86" s="180"/>
      <c r="G86" s="159"/>
      <c r="H86" s="159"/>
      <c r="I86" s="160"/>
    </row>
    <row r="87" spans="1:9" ht="12.75">
      <c r="A87" s="175"/>
      <c r="B87" s="152"/>
      <c r="C87" s="152"/>
      <c r="D87" s="152"/>
      <c r="E87" s="152"/>
      <c r="F87" s="181"/>
      <c r="G87" s="152"/>
      <c r="H87" s="152"/>
      <c r="I87" s="154"/>
    </row>
    <row r="88" spans="1:9" ht="15.75">
      <c r="A88" s="146" t="str">
        <f>'16 KO Raster'!$J$4</f>
        <v>Endspiel</v>
      </c>
      <c r="B88" s="147"/>
      <c r="C88" s="172" t="str">
        <f>'16 KO Raster'!$I$3</f>
        <v>Mädchen-U12-Einzel</v>
      </c>
      <c r="D88" s="173"/>
      <c r="E88" s="150"/>
      <c r="F88" s="146"/>
      <c r="G88" s="147"/>
      <c r="H88" s="174"/>
      <c r="I88" s="182"/>
    </row>
    <row r="89" spans="1:9" ht="12.75">
      <c r="A89" s="175"/>
      <c r="B89" s="152"/>
      <c r="C89" s="152"/>
      <c r="D89" s="154"/>
      <c r="E89" s="152"/>
      <c r="F89" s="175"/>
      <c r="G89" s="152"/>
      <c r="H89" s="152"/>
      <c r="I89" s="154"/>
    </row>
    <row r="90" spans="1:9" ht="15.75">
      <c r="A90" s="176"/>
      <c r="B90" s="152"/>
      <c r="C90" s="177"/>
      <c r="D90" s="154"/>
      <c r="E90" s="152"/>
      <c r="F90" s="176"/>
      <c r="G90" s="152"/>
      <c r="H90" s="177"/>
      <c r="I90" s="154"/>
    </row>
    <row r="91" spans="1:9" ht="12.75">
      <c r="A91" s="178" t="str">
        <f>'16 KO Raster'!$J$11</f>
        <v>Mayer, Lisa</v>
      </c>
      <c r="B91" s="157" t="s">
        <v>10</v>
      </c>
      <c r="C91" s="179" t="str">
        <f>'16 KO Raster'!$J$23</f>
        <v>Bauer, Linda</v>
      </c>
      <c r="D91" s="154"/>
      <c r="E91" s="152"/>
      <c r="F91" s="178"/>
      <c r="G91" s="157" t="s">
        <v>10</v>
      </c>
      <c r="H91" s="179"/>
      <c r="I91" s="154"/>
    </row>
    <row r="92" spans="1:9" ht="12.75">
      <c r="A92" s="175"/>
      <c r="B92" s="152"/>
      <c r="C92" s="152"/>
      <c r="D92" s="154"/>
      <c r="E92" s="152"/>
      <c r="F92" s="175"/>
      <c r="G92" s="152"/>
      <c r="H92" s="152"/>
      <c r="I92" s="154"/>
    </row>
    <row r="93" spans="1:9" ht="12.75">
      <c r="A93" s="175"/>
      <c r="B93" s="152"/>
      <c r="C93" s="152"/>
      <c r="D93" s="154"/>
      <c r="E93" s="152"/>
      <c r="F93" s="175"/>
      <c r="G93" s="152"/>
      <c r="H93" s="152"/>
      <c r="I93" s="154"/>
    </row>
    <row r="94" spans="1:9" ht="12.75">
      <c r="A94" s="175"/>
      <c r="B94" s="152"/>
      <c r="C94" s="152"/>
      <c r="D94" s="154"/>
      <c r="E94" s="152"/>
      <c r="F94" s="175"/>
      <c r="G94" s="152"/>
      <c r="H94" s="152"/>
      <c r="I94" s="154"/>
    </row>
    <row r="95" spans="1:9" ht="12.75">
      <c r="A95" s="175"/>
      <c r="B95" s="152"/>
      <c r="C95" s="152"/>
      <c r="D95" s="154"/>
      <c r="E95" s="152"/>
      <c r="F95" s="175"/>
      <c r="G95" s="152"/>
      <c r="H95" s="152"/>
      <c r="I95" s="154"/>
    </row>
    <row r="96" spans="1:9" ht="12.75">
      <c r="A96" s="175"/>
      <c r="B96" s="152"/>
      <c r="C96" s="152"/>
      <c r="D96" s="154"/>
      <c r="E96" s="152"/>
      <c r="F96" s="175"/>
      <c r="G96" s="152"/>
      <c r="H96" s="152"/>
      <c r="I96" s="154"/>
    </row>
    <row r="97" spans="1:9" ht="12.75">
      <c r="A97" s="175"/>
      <c r="B97" s="152"/>
      <c r="C97" s="152"/>
      <c r="D97" s="154"/>
      <c r="E97" s="152"/>
      <c r="F97" s="175"/>
      <c r="G97" s="152"/>
      <c r="H97" s="152"/>
      <c r="I97" s="154"/>
    </row>
    <row r="98" spans="1:9" ht="12.75">
      <c r="A98" s="180"/>
      <c r="B98" s="159"/>
      <c r="C98" s="159"/>
      <c r="D98" s="160"/>
      <c r="E98" s="159"/>
      <c r="F98" s="180"/>
      <c r="G98" s="159"/>
      <c r="H98" s="159"/>
      <c r="I98" s="160"/>
    </row>
    <row r="99" spans="1:9" ht="1.5" customHeight="1">
      <c r="A99" s="175"/>
      <c r="B99" s="152"/>
      <c r="C99" s="152"/>
      <c r="D99" s="152"/>
      <c r="E99" s="152"/>
      <c r="F99" s="181"/>
      <c r="G99" s="152"/>
      <c r="H99" s="152"/>
      <c r="I99" s="154"/>
    </row>
    <row r="100" spans="1:9" ht="15.75">
      <c r="A100" s="146"/>
      <c r="B100" s="147"/>
      <c r="C100" s="174"/>
      <c r="D100" s="182"/>
      <c r="E100" s="167"/>
      <c r="F100" s="146"/>
      <c r="G100" s="147"/>
      <c r="H100" s="174"/>
      <c r="I100" s="182"/>
    </row>
    <row r="101" spans="1:9" ht="12.75">
      <c r="A101" s="175"/>
      <c r="B101" s="152"/>
      <c r="C101" s="152"/>
      <c r="D101" s="154"/>
      <c r="E101" s="152"/>
      <c r="F101" s="175"/>
      <c r="G101" s="152"/>
      <c r="H101" s="152"/>
      <c r="I101" s="154"/>
    </row>
    <row r="102" spans="1:9" ht="15.75">
      <c r="A102" s="176"/>
      <c r="B102" s="152"/>
      <c r="C102" s="177"/>
      <c r="D102" s="154"/>
      <c r="E102" s="152"/>
      <c r="F102" s="176"/>
      <c r="G102" s="152"/>
      <c r="H102" s="177"/>
      <c r="I102" s="154"/>
    </row>
    <row r="103" spans="1:9" ht="12.75">
      <c r="A103" s="178"/>
      <c r="B103" s="157" t="s">
        <v>10</v>
      </c>
      <c r="C103" s="179"/>
      <c r="D103" s="154"/>
      <c r="E103" s="152"/>
      <c r="F103" s="178"/>
      <c r="G103" s="157" t="s">
        <v>10</v>
      </c>
      <c r="H103" s="179"/>
      <c r="I103" s="154"/>
    </row>
    <row r="104" spans="1:9" ht="12.75">
      <c r="A104" s="175"/>
      <c r="B104" s="152"/>
      <c r="C104" s="152"/>
      <c r="D104" s="154"/>
      <c r="E104" s="152"/>
      <c r="F104" s="175"/>
      <c r="G104" s="152"/>
      <c r="H104" s="152"/>
      <c r="I104" s="154"/>
    </row>
    <row r="105" spans="1:9" ht="12.75">
      <c r="A105" s="175"/>
      <c r="B105" s="152"/>
      <c r="C105" s="152"/>
      <c r="D105" s="154"/>
      <c r="E105" s="152"/>
      <c r="F105" s="175"/>
      <c r="G105" s="152"/>
      <c r="H105" s="152"/>
      <c r="I105" s="154"/>
    </row>
    <row r="106" spans="1:9" ht="12.75">
      <c r="A106" s="175"/>
      <c r="B106" s="152"/>
      <c r="C106" s="152"/>
      <c r="D106" s="154"/>
      <c r="E106" s="152"/>
      <c r="F106" s="175"/>
      <c r="G106" s="152"/>
      <c r="H106" s="152"/>
      <c r="I106" s="154"/>
    </row>
    <row r="107" spans="1:9" ht="12.75">
      <c r="A107" s="175"/>
      <c r="B107" s="152"/>
      <c r="C107" s="152"/>
      <c r="D107" s="154"/>
      <c r="E107" s="152"/>
      <c r="F107" s="175"/>
      <c r="G107" s="152"/>
      <c r="H107" s="152"/>
      <c r="I107" s="154"/>
    </row>
    <row r="108" spans="1:9" ht="12.75">
      <c r="A108" s="175"/>
      <c r="B108" s="152"/>
      <c r="C108" s="152"/>
      <c r="D108" s="154"/>
      <c r="E108" s="152"/>
      <c r="F108" s="175"/>
      <c r="G108" s="152"/>
      <c r="H108" s="152"/>
      <c r="I108" s="154"/>
    </row>
    <row r="109" spans="1:9" ht="12.75">
      <c r="A109" s="175"/>
      <c r="B109" s="152"/>
      <c r="C109" s="152"/>
      <c r="D109" s="154"/>
      <c r="E109" s="152"/>
      <c r="F109" s="175"/>
      <c r="G109" s="152"/>
      <c r="H109" s="152"/>
      <c r="I109" s="154"/>
    </row>
    <row r="110" spans="1:9" ht="12.75">
      <c r="A110" s="180"/>
      <c r="B110" s="159"/>
      <c r="C110" s="159"/>
      <c r="D110" s="160"/>
      <c r="E110" s="159"/>
      <c r="F110" s="180"/>
      <c r="G110" s="159"/>
      <c r="H110" s="159"/>
      <c r="I110" s="160"/>
    </row>
    <row r="111" spans="1:9" ht="1.5" customHeight="1">
      <c r="A111" s="181"/>
      <c r="B111" s="152"/>
      <c r="C111" s="152"/>
      <c r="D111" s="152"/>
      <c r="E111" s="152"/>
      <c r="F111" s="181"/>
      <c r="G111" s="152"/>
      <c r="H111" s="152"/>
      <c r="I111" s="154"/>
    </row>
    <row r="112" spans="1:9" ht="15.75">
      <c r="A112" s="172"/>
      <c r="B112" s="147"/>
      <c r="C112" s="270"/>
      <c r="D112" s="182"/>
      <c r="E112" s="167"/>
      <c r="F112" s="146"/>
      <c r="G112" s="147"/>
      <c r="H112" s="174"/>
      <c r="I112" s="182"/>
    </row>
    <row r="113" spans="1:9" ht="12.75">
      <c r="A113" s="175"/>
      <c r="B113" s="152"/>
      <c r="C113" s="152"/>
      <c r="D113" s="154"/>
      <c r="E113" s="152"/>
      <c r="F113" s="175"/>
      <c r="G113" s="152"/>
      <c r="H113" s="152"/>
      <c r="I113" s="154"/>
    </row>
    <row r="114" spans="1:9" ht="15.75">
      <c r="A114" s="176"/>
      <c r="B114" s="152"/>
      <c r="C114" s="177"/>
      <c r="D114" s="154"/>
      <c r="E114" s="152"/>
      <c r="F114" s="176"/>
      <c r="G114" s="152"/>
      <c r="H114" s="177"/>
      <c r="I114" s="154"/>
    </row>
    <row r="115" spans="1:9" ht="12.75">
      <c r="A115" s="178"/>
      <c r="B115" s="157" t="s">
        <v>10</v>
      </c>
      <c r="C115" s="179"/>
      <c r="D115" s="154"/>
      <c r="E115" s="152"/>
      <c r="F115" s="178"/>
      <c r="G115" s="157" t="s">
        <v>10</v>
      </c>
      <c r="H115" s="179"/>
      <c r="I115" s="154"/>
    </row>
    <row r="116" spans="1:9" ht="12.75">
      <c r="A116" s="175"/>
      <c r="B116" s="152"/>
      <c r="C116" s="152"/>
      <c r="D116" s="154"/>
      <c r="E116" s="152"/>
      <c r="F116" s="175"/>
      <c r="G116" s="152"/>
      <c r="H116" s="152"/>
      <c r="I116" s="154"/>
    </row>
    <row r="117" spans="1:9" ht="12.75">
      <c r="A117" s="175"/>
      <c r="B117" s="152"/>
      <c r="C117" s="152"/>
      <c r="D117" s="154"/>
      <c r="E117" s="152"/>
      <c r="F117" s="175"/>
      <c r="G117" s="152"/>
      <c r="H117" s="152"/>
      <c r="I117" s="154"/>
    </row>
    <row r="118" spans="1:9" ht="12.75">
      <c r="A118" s="175"/>
      <c r="B118" s="152"/>
      <c r="C118" s="152"/>
      <c r="D118" s="154"/>
      <c r="E118" s="152"/>
      <c r="F118" s="175"/>
      <c r="G118" s="152"/>
      <c r="H118" s="152"/>
      <c r="I118" s="154"/>
    </row>
    <row r="119" spans="1:9" ht="12.75">
      <c r="A119" s="175"/>
      <c r="B119" s="152"/>
      <c r="C119" s="152"/>
      <c r="D119" s="154"/>
      <c r="E119" s="152"/>
      <c r="F119" s="175"/>
      <c r="G119" s="152"/>
      <c r="H119" s="152"/>
      <c r="I119" s="154"/>
    </row>
    <row r="120" spans="1:9" ht="12.75">
      <c r="A120" s="175"/>
      <c r="B120" s="152"/>
      <c r="C120" s="152"/>
      <c r="D120" s="154"/>
      <c r="E120" s="152"/>
      <c r="F120" s="175"/>
      <c r="G120" s="152"/>
      <c r="H120" s="152"/>
      <c r="I120" s="154"/>
    </row>
    <row r="121" spans="1:9" ht="12.75">
      <c r="A121" s="175"/>
      <c r="B121" s="152"/>
      <c r="C121" s="152"/>
      <c r="D121" s="154"/>
      <c r="E121" s="152"/>
      <c r="F121" s="175"/>
      <c r="G121" s="152"/>
      <c r="H121" s="152"/>
      <c r="I121" s="154"/>
    </row>
    <row r="122" spans="1:9" ht="12.75">
      <c r="A122" s="180"/>
      <c r="B122" s="159"/>
      <c r="C122" s="159"/>
      <c r="D122" s="160"/>
      <c r="E122" s="159"/>
      <c r="F122" s="180"/>
      <c r="G122" s="159"/>
      <c r="H122" s="159"/>
      <c r="I122" s="160"/>
    </row>
  </sheetData>
  <printOptions/>
  <pageMargins left="0" right="0" top="0.5905511811023623" bottom="0.472440944881889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BV57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5" customWidth="1"/>
    <col min="2" max="4" width="1.8515625" style="5" customWidth="1"/>
    <col min="5" max="5" width="12.7109375" style="5" customWidth="1"/>
    <col min="6" max="6" width="1.7109375" style="5" customWidth="1"/>
    <col min="7" max="7" width="14.7109375" style="5" customWidth="1"/>
    <col min="8" max="8" width="2.00390625" style="5" customWidth="1"/>
    <col min="9" max="9" width="2.00390625" style="82" customWidth="1"/>
    <col min="10" max="10" width="2.00390625" style="5" customWidth="1"/>
    <col min="11" max="11" width="1.8515625" style="5" customWidth="1"/>
    <col min="12" max="12" width="2.00390625" style="5" customWidth="1"/>
    <col min="13" max="13" width="1.8515625" style="5" customWidth="1"/>
    <col min="14" max="19" width="2.00390625" style="5" customWidth="1"/>
    <col min="20" max="20" width="0.2890625" style="5" customWidth="1"/>
    <col min="21" max="21" width="3.28125" style="5" customWidth="1"/>
    <col min="22" max="22" width="1.8515625" style="5" customWidth="1"/>
    <col min="23" max="24" width="3.28125" style="5" customWidth="1"/>
    <col min="25" max="25" width="1.8515625" style="5" customWidth="1"/>
    <col min="26" max="26" width="3.7109375" style="5" customWidth="1"/>
    <col min="27" max="27" width="1.8515625" style="5" customWidth="1"/>
    <col min="28" max="28" width="3.28125" style="5" customWidth="1"/>
    <col min="29" max="29" width="1.8515625" style="5" customWidth="1"/>
    <col min="30" max="31" width="10.7109375" style="5" customWidth="1"/>
    <col min="32" max="33" width="11.421875" style="5" customWidth="1"/>
    <col min="34" max="34" width="6.8515625" style="5" customWidth="1"/>
    <col min="35" max="36" width="10.7109375" style="5" customWidth="1"/>
    <col min="37" max="42" width="11.421875" style="5" customWidth="1"/>
    <col min="43" max="43" width="6.8515625" style="5" customWidth="1"/>
    <col min="44" max="51" width="11.421875" style="5" customWidth="1"/>
    <col min="52" max="52" width="6.8515625" style="5" customWidth="1"/>
    <col min="53" max="60" width="11.421875" style="5" customWidth="1"/>
    <col min="61" max="61" width="6.8515625" style="5" customWidth="1"/>
    <col min="62" max="69" width="11.421875" style="5" customWidth="1"/>
    <col min="70" max="70" width="6.8515625" style="5" customWidth="1"/>
    <col min="71" max="16384" width="11.421875" style="5" customWidth="1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287" t="s">
        <v>41</v>
      </c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286" t="s">
        <v>29</v>
      </c>
      <c r="U1" s="4"/>
      <c r="V1" s="4"/>
      <c r="W1" s="4"/>
      <c r="X1" s="4"/>
      <c r="Y1" s="4"/>
      <c r="Z1" s="4"/>
      <c r="AA1" s="4"/>
      <c r="AB1" s="4"/>
    </row>
    <row r="2" spans="1:29" ht="6" customHeight="1" thickBot="1">
      <c r="A2" s="6"/>
      <c r="B2" s="7"/>
      <c r="C2" s="7"/>
      <c r="D2" s="7"/>
      <c r="E2" s="8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>
      <c r="A3" s="10" t="s">
        <v>1</v>
      </c>
      <c r="B3" s="11" t="s">
        <v>2</v>
      </c>
      <c r="C3" s="12"/>
      <c r="D3" s="13"/>
      <c r="E3" s="14"/>
      <c r="F3" s="15"/>
      <c r="G3" s="16"/>
      <c r="H3" s="17"/>
      <c r="I3" s="18">
        <v>1</v>
      </c>
      <c r="J3" s="19"/>
      <c r="K3" s="17"/>
      <c r="L3" s="18">
        <v>2</v>
      </c>
      <c r="M3" s="19"/>
      <c r="N3" s="17"/>
      <c r="O3" s="18">
        <v>3</v>
      </c>
      <c r="P3" s="19"/>
      <c r="Q3" s="20"/>
      <c r="R3" s="18">
        <v>4</v>
      </c>
      <c r="S3" s="18"/>
      <c r="T3" s="19"/>
      <c r="U3" s="21"/>
      <c r="V3" s="21" t="s">
        <v>3</v>
      </c>
      <c r="W3" s="19"/>
      <c r="X3" s="19"/>
      <c r="Y3" s="22" t="s">
        <v>4</v>
      </c>
      <c r="Z3" s="20"/>
      <c r="AA3" s="23"/>
      <c r="AB3" s="24" t="s">
        <v>5</v>
      </c>
      <c r="AC3" s="25"/>
    </row>
    <row r="4" spans="1:29" ht="13.5" customHeight="1">
      <c r="A4" s="26">
        <v>1</v>
      </c>
      <c r="B4" s="288"/>
      <c r="C4" s="27"/>
      <c r="D4" s="27"/>
      <c r="E4" s="28"/>
      <c r="F4" s="29"/>
      <c r="G4" s="30"/>
      <c r="H4" s="290"/>
      <c r="I4" s="291"/>
      <c r="J4" s="292"/>
      <c r="K4" s="31">
        <f>$AA$15</f>
        <v>0</v>
      </c>
      <c r="L4" s="32" t="s">
        <v>6</v>
      </c>
      <c r="M4" s="33">
        <f>$AC$15</f>
        <v>0</v>
      </c>
      <c r="N4" s="31">
        <f>$H$19</f>
        <v>0</v>
      </c>
      <c r="O4" s="32" t="s">
        <v>6</v>
      </c>
      <c r="P4" s="33">
        <f>$J$19</f>
        <v>0</v>
      </c>
      <c r="Q4" s="31">
        <f>$H$15</f>
        <v>0</v>
      </c>
      <c r="R4" s="32" t="s">
        <v>6</v>
      </c>
      <c r="S4" s="34">
        <f>$J$15</f>
        <v>0</v>
      </c>
      <c r="T4" s="35"/>
      <c r="U4" s="36">
        <f>SUM(Q5,N5,K5)</f>
        <v>0</v>
      </c>
      <c r="V4" s="32" t="s">
        <v>6</v>
      </c>
      <c r="W4" s="33">
        <f>SUM(S5,P5,M5)</f>
        <v>0</v>
      </c>
      <c r="X4" s="34">
        <f>SUM(Q4,N4,K4)</f>
        <v>0</v>
      </c>
      <c r="Y4" s="32" t="s">
        <v>6</v>
      </c>
      <c r="Z4" s="34">
        <f>SUM(S4,P4,M4)</f>
        <v>0</v>
      </c>
      <c r="AA4" s="37"/>
      <c r="AB4" s="38"/>
      <c r="AC4" s="39"/>
    </row>
    <row r="5" spans="1:29" ht="13.5" customHeight="1">
      <c r="A5" s="26"/>
      <c r="B5" s="288"/>
      <c r="C5" s="27"/>
      <c r="D5" s="27"/>
      <c r="E5" s="40"/>
      <c r="F5" s="29"/>
      <c r="G5" s="30"/>
      <c r="H5" s="293"/>
      <c r="I5" s="293"/>
      <c r="J5" s="294"/>
      <c r="K5" s="41">
        <f>IF(K4=3,1,0)</f>
        <v>0</v>
      </c>
      <c r="L5" s="41"/>
      <c r="M5" s="42">
        <f>IF(M4=3,1,0)</f>
        <v>0</v>
      </c>
      <c r="N5" s="41">
        <f>IF(N4=3,1,0)</f>
        <v>0</v>
      </c>
      <c r="O5" s="41"/>
      <c r="P5" s="42">
        <f>IF(P4=3,1,0)</f>
        <v>0</v>
      </c>
      <c r="Q5" s="41">
        <f>IF(Q4=3,1,0)</f>
        <v>0</v>
      </c>
      <c r="R5" s="41"/>
      <c r="S5" s="41">
        <f>IF(S4=3,1,0)</f>
        <v>0</v>
      </c>
      <c r="T5" s="35"/>
      <c r="U5" s="43"/>
      <c r="V5" s="44"/>
      <c r="W5" s="45"/>
      <c r="X5" s="46"/>
      <c r="Y5" s="44"/>
      <c r="Z5" s="46"/>
      <c r="AA5" s="47"/>
      <c r="AB5" s="48"/>
      <c r="AC5" s="49"/>
    </row>
    <row r="6" spans="1:29" ht="13.5" customHeight="1">
      <c r="A6" s="26">
        <v>2</v>
      </c>
      <c r="B6" s="288"/>
      <c r="C6" s="27"/>
      <c r="D6" s="27"/>
      <c r="E6" s="40"/>
      <c r="F6" s="29"/>
      <c r="G6" s="30"/>
      <c r="H6" s="50">
        <f>$AC$15</f>
        <v>0</v>
      </c>
      <c r="I6" s="32" t="s">
        <v>6</v>
      </c>
      <c r="J6" s="51">
        <f>$AA$15</f>
        <v>0</v>
      </c>
      <c r="K6" s="295"/>
      <c r="L6" s="296"/>
      <c r="M6" s="297"/>
      <c r="N6" s="31">
        <f>$H$16</f>
        <v>0</v>
      </c>
      <c r="O6" s="32" t="s">
        <v>6</v>
      </c>
      <c r="P6" s="33">
        <f>$J$16</f>
        <v>0</v>
      </c>
      <c r="Q6" s="31">
        <f>$H$20</f>
        <v>0</v>
      </c>
      <c r="R6" s="32" t="s">
        <v>6</v>
      </c>
      <c r="S6" s="34">
        <f>$J$20</f>
        <v>0</v>
      </c>
      <c r="T6" s="35"/>
      <c r="U6" s="36">
        <f>SUM(H7,N7,Q7)</f>
        <v>0</v>
      </c>
      <c r="V6" s="32" t="s">
        <v>6</v>
      </c>
      <c r="W6" s="33">
        <f>SUM(S7,P7,J7)</f>
        <v>0</v>
      </c>
      <c r="X6" s="34">
        <f>SUM(Q6,N6,H6)</f>
        <v>0</v>
      </c>
      <c r="Y6" s="32" t="s">
        <v>6</v>
      </c>
      <c r="Z6" s="34">
        <f>SUM(S6,P6,J6)</f>
        <v>0</v>
      </c>
      <c r="AA6" s="37"/>
      <c r="AB6" s="38"/>
      <c r="AC6" s="39"/>
    </row>
    <row r="7" spans="1:29" ht="13.5" customHeight="1">
      <c r="A7" s="26"/>
      <c r="B7" s="288"/>
      <c r="C7" s="27"/>
      <c r="D7" s="27"/>
      <c r="E7" s="40"/>
      <c r="F7" s="29"/>
      <c r="G7" s="30"/>
      <c r="H7" s="41">
        <f>IF(H6=3,1,0)</f>
        <v>0</v>
      </c>
      <c r="I7" s="41"/>
      <c r="J7" s="41">
        <f>IF(J6=3,1,0)</f>
        <v>0</v>
      </c>
      <c r="K7" s="298"/>
      <c r="L7" s="299"/>
      <c r="M7" s="299"/>
      <c r="N7" s="52">
        <f>IF(N6=3,1,0)</f>
        <v>0</v>
      </c>
      <c r="O7" s="41"/>
      <c r="P7" s="41">
        <f>IF(P6=3,1,0)</f>
        <v>0</v>
      </c>
      <c r="Q7" s="52">
        <f>IF(Q6=3,1,0)</f>
        <v>0</v>
      </c>
      <c r="R7" s="41"/>
      <c r="S7" s="41">
        <f>IF(S6=3,1,0)</f>
        <v>0</v>
      </c>
      <c r="T7" s="35"/>
      <c r="U7" s="43"/>
      <c r="V7" s="40"/>
      <c r="W7" s="45"/>
      <c r="X7" s="53"/>
      <c r="Y7" s="44"/>
      <c r="Z7" s="54"/>
      <c r="AA7" s="47"/>
      <c r="AB7" s="48"/>
      <c r="AC7" s="55"/>
    </row>
    <row r="8" spans="1:29" ht="13.5" customHeight="1">
      <c r="A8" s="26">
        <v>3</v>
      </c>
      <c r="B8" s="288"/>
      <c r="C8" s="27"/>
      <c r="D8" s="27"/>
      <c r="E8" s="40"/>
      <c r="F8" s="29"/>
      <c r="G8" s="30"/>
      <c r="H8" s="56">
        <f>$J$19</f>
        <v>0</v>
      </c>
      <c r="I8" s="57" t="s">
        <v>6</v>
      </c>
      <c r="J8" s="58">
        <f>$H$19</f>
        <v>0</v>
      </c>
      <c r="K8" s="56">
        <f>$J$16</f>
        <v>0</v>
      </c>
      <c r="L8" s="59" t="s">
        <v>6</v>
      </c>
      <c r="M8" s="60">
        <f>$H$16</f>
        <v>0</v>
      </c>
      <c r="N8" s="300"/>
      <c r="O8" s="301"/>
      <c r="P8" s="302"/>
      <c r="Q8" s="61">
        <f>$AA$16</f>
        <v>0</v>
      </c>
      <c r="R8" s="57" t="s">
        <v>6</v>
      </c>
      <c r="S8" s="61">
        <f>$AC$16</f>
        <v>0</v>
      </c>
      <c r="T8" s="35"/>
      <c r="U8" s="36">
        <f>SUM(Q9,K9,H9)</f>
        <v>0</v>
      </c>
      <c r="V8" s="32" t="s">
        <v>6</v>
      </c>
      <c r="W8" s="33">
        <f>SUM(S9,M9,J9)</f>
        <v>0</v>
      </c>
      <c r="X8" s="31">
        <f>SUM(Q8,K8,H8)</f>
        <v>0</v>
      </c>
      <c r="Y8" s="32" t="s">
        <v>6</v>
      </c>
      <c r="Z8" s="33">
        <f>SUM(S8,M8,J8)</f>
        <v>0</v>
      </c>
      <c r="AA8" s="37"/>
      <c r="AB8" s="38"/>
      <c r="AC8" s="39"/>
    </row>
    <row r="9" spans="1:29" ht="13.5" customHeight="1">
      <c r="A9" s="26"/>
      <c r="B9" s="288"/>
      <c r="C9" s="27"/>
      <c r="D9" s="27"/>
      <c r="E9" s="40"/>
      <c r="F9" s="29"/>
      <c r="G9" s="30"/>
      <c r="H9" s="41">
        <f>IF(H8=3,1,0)</f>
        <v>0</v>
      </c>
      <c r="I9" s="41"/>
      <c r="J9" s="41">
        <f>IF(J8=3,1,0)</f>
        <v>0</v>
      </c>
      <c r="K9" s="52">
        <f>IF(K8=3,1,0)</f>
        <v>0</v>
      </c>
      <c r="L9" s="41"/>
      <c r="M9" s="41">
        <f>IF(M8=3,1,0)</f>
        <v>0</v>
      </c>
      <c r="N9" s="303"/>
      <c r="O9" s="304"/>
      <c r="P9" s="304"/>
      <c r="Q9" s="52">
        <f>IF(Q8=3,1,0)</f>
        <v>0</v>
      </c>
      <c r="R9" s="41"/>
      <c r="S9" s="41">
        <f>IF(S8=3,1,0)</f>
        <v>0</v>
      </c>
      <c r="T9" s="62"/>
      <c r="U9" s="63"/>
      <c r="V9" s="44"/>
      <c r="X9" s="64"/>
      <c r="Y9" s="44"/>
      <c r="Z9" s="46"/>
      <c r="AA9" s="47"/>
      <c r="AB9" s="48"/>
      <c r="AC9" s="55"/>
    </row>
    <row r="10" spans="1:29" ht="13.5" customHeight="1">
      <c r="A10" s="26">
        <v>4</v>
      </c>
      <c r="B10" s="288"/>
      <c r="C10" s="27"/>
      <c r="D10" s="27"/>
      <c r="E10" s="40"/>
      <c r="F10" s="29"/>
      <c r="G10" s="30"/>
      <c r="H10" s="50">
        <f>$J$15</f>
        <v>0</v>
      </c>
      <c r="I10" s="32" t="s">
        <v>6</v>
      </c>
      <c r="J10" s="51">
        <f>$H$15</f>
        <v>0</v>
      </c>
      <c r="K10" s="65">
        <f>$J$20</f>
        <v>0</v>
      </c>
      <c r="L10" s="66" t="s">
        <v>6</v>
      </c>
      <c r="M10" s="51">
        <f>$H$20</f>
        <v>0</v>
      </c>
      <c r="N10" s="65">
        <f>$AC$16</f>
        <v>0</v>
      </c>
      <c r="O10" s="32" t="s">
        <v>6</v>
      </c>
      <c r="P10" s="33">
        <f>$AA$16</f>
        <v>0</v>
      </c>
      <c r="Q10" s="305"/>
      <c r="R10" s="291"/>
      <c r="S10" s="291"/>
      <c r="T10" s="35"/>
      <c r="U10" s="36">
        <f>SUM(N11,K11,H11)</f>
        <v>0</v>
      </c>
      <c r="V10" s="32" t="s">
        <v>6</v>
      </c>
      <c r="W10" s="33">
        <f>SUM(J11,P11,M11)</f>
        <v>0</v>
      </c>
      <c r="X10" s="34">
        <f>SUM(N10,K10,H10)</f>
        <v>0</v>
      </c>
      <c r="Y10" s="32" t="s">
        <v>6</v>
      </c>
      <c r="Z10" s="34">
        <f>SUM(P10,M10,J10)</f>
        <v>0</v>
      </c>
      <c r="AA10" s="37"/>
      <c r="AB10" s="38"/>
      <c r="AC10" s="39"/>
    </row>
    <row r="11" spans="1:29" ht="13.5" customHeight="1" thickBot="1">
      <c r="A11" s="67"/>
      <c r="B11" s="289"/>
      <c r="C11" s="68"/>
      <c r="D11" s="68"/>
      <c r="E11" s="69"/>
      <c r="F11" s="70"/>
      <c r="G11" s="71"/>
      <c r="H11" s="72">
        <f>IF(H10=3,1,0)</f>
        <v>0</v>
      </c>
      <c r="I11" s="73"/>
      <c r="J11" s="74">
        <f>IF(J10=3,1,0)</f>
        <v>0</v>
      </c>
      <c r="K11" s="73">
        <f>IF(K10=3,1,0)</f>
        <v>0</v>
      </c>
      <c r="L11" s="73"/>
      <c r="M11" s="74">
        <f>IF(M10=3,1,0)</f>
        <v>0</v>
      </c>
      <c r="N11" s="73">
        <f>IF(N10=3,1,0)</f>
        <v>0</v>
      </c>
      <c r="O11" s="73"/>
      <c r="P11" s="73">
        <f>IF(P10=3,1,0)</f>
        <v>0</v>
      </c>
      <c r="Q11" s="306"/>
      <c r="R11" s="307"/>
      <c r="S11" s="307"/>
      <c r="T11" s="75"/>
      <c r="U11" s="76"/>
      <c r="V11" s="77"/>
      <c r="W11" s="78"/>
      <c r="X11" s="76"/>
      <c r="Y11" s="77"/>
      <c r="Z11" s="78"/>
      <c r="AA11" s="79"/>
      <c r="AB11" s="80"/>
      <c r="AC11" s="81"/>
    </row>
    <row r="12" spans="1:29" ht="19.5" customHeight="1" thickBot="1">
      <c r="A12" s="82"/>
      <c r="I12" s="5"/>
      <c r="K12" s="82"/>
      <c r="L12" s="82"/>
      <c r="R12" s="69"/>
      <c r="U12" s="83">
        <f>SUM(U4:U10)</f>
        <v>0</v>
      </c>
      <c r="V12" s="83"/>
      <c r="W12" s="83">
        <f>SUM(W4:W10)</f>
        <v>0</v>
      </c>
      <c r="X12" s="83">
        <f>SUM(X4:X10)</f>
        <v>0</v>
      </c>
      <c r="Y12" s="83"/>
      <c r="Z12" s="83">
        <f>SUM(Z4:Z10)</f>
        <v>0</v>
      </c>
      <c r="AC12" s="84"/>
    </row>
    <row r="13" spans="1:29" ht="12.75" customHeight="1" thickBot="1">
      <c r="A13" s="85"/>
      <c r="B13" s="86"/>
      <c r="C13" s="87"/>
      <c r="D13" s="87"/>
      <c r="E13" s="88" t="s">
        <v>2</v>
      </c>
      <c r="F13" s="88"/>
      <c r="G13" s="88" t="s">
        <v>2</v>
      </c>
      <c r="H13" s="89" t="s">
        <v>7</v>
      </c>
      <c r="I13" s="89"/>
      <c r="J13" s="90"/>
      <c r="K13" s="91"/>
      <c r="L13" s="92"/>
      <c r="M13" s="93"/>
      <c r="N13" s="89"/>
      <c r="O13" s="94"/>
      <c r="P13" s="89" t="s">
        <v>2</v>
      </c>
      <c r="Q13" s="89"/>
      <c r="R13" s="95"/>
      <c r="S13" s="89"/>
      <c r="T13" s="89"/>
      <c r="U13" s="89"/>
      <c r="V13" s="89" t="s">
        <v>2</v>
      </c>
      <c r="W13" s="89"/>
      <c r="X13" s="89"/>
      <c r="Y13" s="89"/>
      <c r="Z13" s="89"/>
      <c r="AA13" s="89" t="s">
        <v>7</v>
      </c>
      <c r="AB13" s="89"/>
      <c r="AC13" s="96"/>
    </row>
    <row r="14" spans="1:29" ht="12.75" customHeight="1">
      <c r="A14" s="82"/>
      <c r="B14" s="183" t="s">
        <v>8</v>
      </c>
      <c r="C14" s="184"/>
      <c r="D14" s="184"/>
      <c r="E14" s="184"/>
      <c r="F14" s="184"/>
      <c r="G14" s="184"/>
      <c r="H14" s="184"/>
      <c r="I14" s="184"/>
      <c r="J14" s="185"/>
      <c r="K14" s="186"/>
      <c r="L14" s="187"/>
      <c r="M14" s="183" t="s">
        <v>9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</row>
    <row r="15" spans="1:74" s="7" customFormat="1" ht="12" customHeight="1">
      <c r="A15" s="85"/>
      <c r="B15" s="188">
        <v>1</v>
      </c>
      <c r="C15" s="189" t="s">
        <v>10</v>
      </c>
      <c r="D15" s="190">
        <v>4</v>
      </c>
      <c r="E15" s="191">
        <f>+B4</f>
        <v>0</v>
      </c>
      <c r="F15" s="192" t="s">
        <v>10</v>
      </c>
      <c r="G15" s="193">
        <f>$B$10</f>
        <v>0</v>
      </c>
      <c r="H15" s="308"/>
      <c r="I15" s="194" t="s">
        <v>6</v>
      </c>
      <c r="J15" s="310"/>
      <c r="K15" s="195"/>
      <c r="L15" s="196"/>
      <c r="M15" s="197">
        <v>1</v>
      </c>
      <c r="N15" s="198" t="s">
        <v>10</v>
      </c>
      <c r="O15" s="199">
        <v>2</v>
      </c>
      <c r="P15" s="200">
        <f>$B$4</f>
        <v>0</v>
      </c>
      <c r="Q15" s="195"/>
      <c r="R15" s="201"/>
      <c r="S15" s="201"/>
      <c r="T15" s="195"/>
      <c r="U15" s="202"/>
      <c r="V15" s="200" t="s">
        <v>10</v>
      </c>
      <c r="W15" s="200">
        <f>$B$6</f>
        <v>0</v>
      </c>
      <c r="X15" s="200"/>
      <c r="Y15" s="200"/>
      <c r="Z15" s="200"/>
      <c r="AA15" s="312"/>
      <c r="AB15" s="203" t="s">
        <v>6</v>
      </c>
      <c r="AC15" s="310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7" customFormat="1" ht="12" customHeight="1" thickBot="1">
      <c r="A16" s="58"/>
      <c r="B16" s="204">
        <v>2</v>
      </c>
      <c r="C16" s="205" t="s">
        <v>10</v>
      </c>
      <c r="D16" s="206">
        <v>3</v>
      </c>
      <c r="E16" s="207">
        <f>+B6</f>
        <v>0</v>
      </c>
      <c r="F16" s="208" t="s">
        <v>10</v>
      </c>
      <c r="G16" s="209">
        <f>$B$8</f>
        <v>0</v>
      </c>
      <c r="H16" s="309"/>
      <c r="I16" s="210" t="s">
        <v>6</v>
      </c>
      <c r="J16" s="311"/>
      <c r="K16" s="186"/>
      <c r="L16" s="187"/>
      <c r="M16" s="211">
        <v>3</v>
      </c>
      <c r="N16" s="212" t="s">
        <v>10</v>
      </c>
      <c r="O16" s="213">
        <v>4</v>
      </c>
      <c r="P16" s="214">
        <f>$B$8</f>
        <v>0</v>
      </c>
      <c r="Q16" s="215"/>
      <c r="R16" s="216"/>
      <c r="S16" s="216"/>
      <c r="T16" s="215"/>
      <c r="U16" s="217"/>
      <c r="V16" s="214" t="s">
        <v>10</v>
      </c>
      <c r="W16" s="214">
        <f>$B$10</f>
        <v>0</v>
      </c>
      <c r="X16" s="214"/>
      <c r="Y16" s="214"/>
      <c r="Z16" s="214"/>
      <c r="AA16" s="313"/>
      <c r="AB16" s="218" t="s">
        <v>6</v>
      </c>
      <c r="AC16" s="314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7" customFormat="1" ht="6" customHeight="1" thickBot="1">
      <c r="A17" s="9"/>
      <c r="B17" s="219"/>
      <c r="C17" s="219"/>
      <c r="D17" s="219"/>
      <c r="E17" s="220"/>
      <c r="F17" s="219"/>
      <c r="G17" s="220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98" customFormat="1" ht="12.75" customHeight="1">
      <c r="A18" s="9"/>
      <c r="B18" s="183" t="s">
        <v>11</v>
      </c>
      <c r="C18" s="221"/>
      <c r="D18" s="221"/>
      <c r="E18" s="222"/>
      <c r="F18" s="221"/>
      <c r="G18" s="222"/>
      <c r="H18" s="221"/>
      <c r="I18" s="221"/>
      <c r="J18" s="223"/>
      <c r="K18" s="224"/>
      <c r="L18" s="224"/>
      <c r="M18" s="225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29" ht="12" customHeight="1">
      <c r="A19" s="9"/>
      <c r="B19" s="188">
        <v>1</v>
      </c>
      <c r="C19" s="189" t="s">
        <v>10</v>
      </c>
      <c r="D19" s="190">
        <v>3</v>
      </c>
      <c r="E19" s="191">
        <f>$B$4</f>
        <v>0</v>
      </c>
      <c r="F19" s="198" t="s">
        <v>10</v>
      </c>
      <c r="G19" s="191">
        <f>$B$8</f>
        <v>0</v>
      </c>
      <c r="H19" s="312"/>
      <c r="I19" s="194" t="s">
        <v>6</v>
      </c>
      <c r="J19" s="315"/>
      <c r="K19" s="186"/>
      <c r="L19" s="186"/>
      <c r="M19" s="226"/>
      <c r="N19" s="227"/>
      <c r="O19" s="226"/>
      <c r="P19" s="228"/>
      <c r="Q19" s="186"/>
      <c r="R19" s="229"/>
      <c r="S19" s="229"/>
      <c r="T19" s="186"/>
      <c r="U19" s="229"/>
      <c r="V19" s="229"/>
      <c r="W19" s="229"/>
      <c r="X19" s="229"/>
      <c r="Y19" s="229"/>
      <c r="Z19" s="230"/>
      <c r="AA19" s="231"/>
      <c r="AB19" s="232"/>
      <c r="AC19" s="233"/>
    </row>
    <row r="20" spans="1:29" ht="12" customHeight="1" thickBot="1">
      <c r="A20" s="97"/>
      <c r="B20" s="234">
        <v>2</v>
      </c>
      <c r="C20" s="235" t="s">
        <v>10</v>
      </c>
      <c r="D20" s="236">
        <v>4</v>
      </c>
      <c r="E20" s="207">
        <f>$B$6</f>
        <v>0</v>
      </c>
      <c r="F20" s="235" t="s">
        <v>10</v>
      </c>
      <c r="G20" s="207">
        <f>$B$10</f>
        <v>0</v>
      </c>
      <c r="H20" s="313"/>
      <c r="I20" s="218" t="s">
        <v>6</v>
      </c>
      <c r="J20" s="311"/>
      <c r="K20" s="186"/>
      <c r="L20" s="186"/>
      <c r="M20" s="237"/>
      <c r="N20" s="227"/>
      <c r="O20" s="237"/>
      <c r="P20" s="238"/>
      <c r="Q20" s="186"/>
      <c r="R20" s="229"/>
      <c r="S20" s="229"/>
      <c r="T20" s="186"/>
      <c r="U20" s="229"/>
      <c r="V20" s="239"/>
      <c r="W20" s="239"/>
      <c r="X20" s="239"/>
      <c r="Y20" s="239"/>
      <c r="Z20" s="239"/>
      <c r="AA20" s="233"/>
      <c r="AB20" s="240"/>
      <c r="AC20" s="233"/>
    </row>
    <row r="21" spans="1:29" ht="8.25" customHeight="1">
      <c r="A21" s="9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2:26" ht="15.75" customHeight="1" thickBot="1">
      <c r="B22" s="99" t="s">
        <v>12</v>
      </c>
      <c r="I22" s="5"/>
      <c r="P22" s="69"/>
      <c r="U22" s="69"/>
      <c r="V22" s="69"/>
      <c r="W22" s="69"/>
      <c r="X22" s="69"/>
      <c r="Y22" s="69"/>
      <c r="Z22" s="69"/>
    </row>
    <row r="23" spans="2:28" ht="16.5" thickBot="1">
      <c r="B23" s="100" t="s">
        <v>2</v>
      </c>
      <c r="C23" s="101"/>
      <c r="D23" s="101"/>
      <c r="E23" s="101"/>
      <c r="F23" s="101"/>
      <c r="G23" s="102" t="s">
        <v>13</v>
      </c>
      <c r="H23" s="102"/>
      <c r="I23" s="102"/>
      <c r="J23" s="102"/>
      <c r="K23" s="102"/>
      <c r="L23" s="102"/>
      <c r="M23" s="102"/>
      <c r="N23" s="102"/>
      <c r="O23" s="100" t="s">
        <v>14</v>
      </c>
      <c r="P23" s="69"/>
      <c r="Q23" s="102"/>
      <c r="R23" s="102"/>
      <c r="S23" s="103"/>
      <c r="U23" s="102" t="s">
        <v>15</v>
      </c>
      <c r="V23" s="101"/>
      <c r="W23" s="104"/>
      <c r="X23" s="105" t="s">
        <v>16</v>
      </c>
      <c r="Y23" s="106"/>
      <c r="Z23" s="100" t="s">
        <v>5</v>
      </c>
      <c r="AA23" s="107"/>
      <c r="AB23" s="108"/>
    </row>
    <row r="24" spans="2:28" ht="12.75" customHeight="1">
      <c r="B24" s="109">
        <f>$B$8</f>
        <v>0</v>
      </c>
      <c r="C24" s="40"/>
      <c r="D24" s="40"/>
      <c r="E24" s="40"/>
      <c r="F24" s="40"/>
      <c r="G24" s="110">
        <f>$B$9</f>
        <v>0</v>
      </c>
      <c r="H24" s="40"/>
      <c r="I24" s="40"/>
      <c r="J24" s="40"/>
      <c r="K24" s="40"/>
      <c r="L24" s="40"/>
      <c r="M24" s="40"/>
      <c r="N24" s="40"/>
      <c r="O24" s="111">
        <f>$U$8</f>
        <v>0</v>
      </c>
      <c r="P24" s="112"/>
      <c r="Q24" s="113" t="s">
        <v>6</v>
      </c>
      <c r="R24" s="112">
        <f>$W$8</f>
        <v>0</v>
      </c>
      <c r="S24" s="112"/>
      <c r="T24" s="63"/>
      <c r="U24" s="114">
        <f>$X$8</f>
        <v>0</v>
      </c>
      <c r="V24" s="114" t="s">
        <v>6</v>
      </c>
      <c r="W24" s="115">
        <f>$Z$8</f>
        <v>0</v>
      </c>
      <c r="X24" s="111">
        <f>SUM(U24-W24)</f>
        <v>0</v>
      </c>
      <c r="Y24" s="116"/>
      <c r="Z24" s="117"/>
      <c r="AA24" s="118">
        <v>1</v>
      </c>
      <c r="AB24" s="84"/>
    </row>
    <row r="25" spans="2:28" ht="12.75" customHeight="1">
      <c r="B25" s="119">
        <f>$B$4</f>
        <v>0</v>
      </c>
      <c r="C25" s="28"/>
      <c r="D25" s="28"/>
      <c r="E25" s="28"/>
      <c r="F25" s="28"/>
      <c r="G25" s="120">
        <f>$B$5</f>
        <v>0</v>
      </c>
      <c r="H25" s="28"/>
      <c r="I25" s="28"/>
      <c r="J25" s="28"/>
      <c r="K25" s="28"/>
      <c r="L25" s="28"/>
      <c r="M25" s="28"/>
      <c r="N25" s="28"/>
      <c r="O25" s="121">
        <f>$U$4</f>
        <v>0</v>
      </c>
      <c r="P25" s="112"/>
      <c r="Q25" s="113" t="s">
        <v>6</v>
      </c>
      <c r="R25" s="112">
        <f>$W$4</f>
        <v>0</v>
      </c>
      <c r="S25" s="112"/>
      <c r="T25" s="63"/>
      <c r="U25" s="115">
        <f>$X$4</f>
        <v>0</v>
      </c>
      <c r="V25" s="115" t="s">
        <v>6</v>
      </c>
      <c r="W25" s="115">
        <f>$Z$4</f>
        <v>0</v>
      </c>
      <c r="X25" s="121">
        <f>SUM(U25-W25)</f>
        <v>0</v>
      </c>
      <c r="Y25" s="122"/>
      <c r="Z25" s="117"/>
      <c r="AA25" s="118">
        <v>2</v>
      </c>
      <c r="AB25" s="84"/>
    </row>
    <row r="26" spans="2:28" ht="12.75" customHeight="1">
      <c r="B26" s="109">
        <f>$B$10</f>
        <v>0</v>
      </c>
      <c r="C26" s="40"/>
      <c r="D26" s="40"/>
      <c r="E26" s="271"/>
      <c r="F26" s="40"/>
      <c r="G26" s="110">
        <f>$B$11</f>
        <v>0</v>
      </c>
      <c r="H26" s="40"/>
      <c r="I26" s="40"/>
      <c r="J26" s="40"/>
      <c r="K26" s="40"/>
      <c r="L26" s="40"/>
      <c r="M26" s="40"/>
      <c r="N26" s="40"/>
      <c r="O26" s="121">
        <f>$U$10</f>
        <v>0</v>
      </c>
      <c r="P26" s="112"/>
      <c r="Q26" s="113" t="s">
        <v>6</v>
      </c>
      <c r="R26" s="112">
        <f>$W$10</f>
        <v>0</v>
      </c>
      <c r="S26" s="112"/>
      <c r="T26" s="63"/>
      <c r="U26" s="115">
        <f>$X$10</f>
        <v>0</v>
      </c>
      <c r="V26" s="115" t="s">
        <v>6</v>
      </c>
      <c r="W26" s="115">
        <f>$Z$10</f>
        <v>0</v>
      </c>
      <c r="X26" s="121">
        <f>SUM(U26-W26)</f>
        <v>0</v>
      </c>
      <c r="Y26" s="122"/>
      <c r="Z26" s="117"/>
      <c r="AA26" s="118">
        <v>3</v>
      </c>
      <c r="AB26" s="84"/>
    </row>
    <row r="27" spans="2:28" ht="12.75" customHeight="1" thickBot="1">
      <c r="B27" s="123">
        <f>$B$6</f>
        <v>0</v>
      </c>
      <c r="C27" s="69"/>
      <c r="D27" s="69"/>
      <c r="E27" s="69"/>
      <c r="F27" s="69"/>
      <c r="G27" s="125">
        <f>$B$7</f>
        <v>0</v>
      </c>
      <c r="H27" s="69"/>
      <c r="I27" s="69"/>
      <c r="J27" s="69"/>
      <c r="K27" s="69"/>
      <c r="L27" s="69"/>
      <c r="M27" s="69"/>
      <c r="N27" s="69"/>
      <c r="O27" s="126">
        <f>$U$6</f>
        <v>0</v>
      </c>
      <c r="P27" s="127"/>
      <c r="Q27" s="128" t="s">
        <v>6</v>
      </c>
      <c r="R27" s="127">
        <f>$W$6</f>
        <v>0</v>
      </c>
      <c r="S27" s="127"/>
      <c r="T27" s="129"/>
      <c r="U27" s="130">
        <f>$X$6</f>
        <v>0</v>
      </c>
      <c r="V27" s="130" t="s">
        <v>6</v>
      </c>
      <c r="W27" s="130">
        <f>$Z$6</f>
        <v>0</v>
      </c>
      <c r="X27" s="126">
        <f>SUM(U27-W27)</f>
        <v>0</v>
      </c>
      <c r="Y27" s="131"/>
      <c r="Z27" s="129"/>
      <c r="AA27" s="132">
        <v>4</v>
      </c>
      <c r="AB27" s="133"/>
    </row>
    <row r="28" spans="15:23" ht="12.75" customHeight="1" thickBot="1">
      <c r="O28" s="134">
        <f>SUM(O24:P27)</f>
        <v>0</v>
      </c>
      <c r="P28" s="135"/>
      <c r="Q28" s="128" t="s">
        <v>6</v>
      </c>
      <c r="R28" s="136">
        <f>SUM(R24:R27)</f>
        <v>0</v>
      </c>
      <c r="S28" s="137"/>
      <c r="U28" s="138">
        <f>SUM(U24:U27)</f>
        <v>0</v>
      </c>
      <c r="V28" s="130" t="s">
        <v>6</v>
      </c>
      <c r="W28" s="139">
        <f>SUM(W24:W27)</f>
        <v>0</v>
      </c>
    </row>
    <row r="30" spans="1:28" ht="18.75">
      <c r="A30" s="1" t="s">
        <v>0</v>
      </c>
      <c r="B30" s="1"/>
      <c r="C30" s="1"/>
      <c r="D30" s="1"/>
      <c r="E30" s="1"/>
      <c r="F30" s="1"/>
      <c r="G30" s="287" t="str">
        <f>$G$1</f>
        <v>Mädchen-U12-Einzel</v>
      </c>
      <c r="H30" s="2"/>
      <c r="I30" s="3"/>
      <c r="J30" s="2"/>
      <c r="K30" s="2"/>
      <c r="L30" s="2"/>
      <c r="M30" s="2"/>
      <c r="N30" s="4"/>
      <c r="O30" s="4"/>
      <c r="P30" s="4"/>
      <c r="Q30" s="4"/>
      <c r="R30" s="4"/>
      <c r="S30" s="4"/>
      <c r="T30" s="286" t="s">
        <v>28</v>
      </c>
      <c r="V30" s="4"/>
      <c r="W30" s="4"/>
      <c r="X30" s="4"/>
      <c r="Y30" s="4"/>
      <c r="Z30" s="4"/>
      <c r="AA30" s="4"/>
      <c r="AB30" s="4"/>
    </row>
    <row r="31" spans="1:29" ht="16.5" thickBot="1">
      <c r="A31" s="6"/>
      <c r="B31" s="7"/>
      <c r="C31" s="7"/>
      <c r="D31" s="7"/>
      <c r="E31" s="8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10" t="s">
        <v>1</v>
      </c>
      <c r="B32" s="11" t="s">
        <v>2</v>
      </c>
      <c r="C32" s="12"/>
      <c r="D32" s="13"/>
      <c r="E32" s="14"/>
      <c r="F32" s="15"/>
      <c r="G32" s="16"/>
      <c r="H32" s="17"/>
      <c r="I32" s="18">
        <v>1</v>
      </c>
      <c r="J32" s="19"/>
      <c r="K32" s="17"/>
      <c r="L32" s="18">
        <v>2</v>
      </c>
      <c r="M32" s="19"/>
      <c r="N32" s="17"/>
      <c r="O32" s="18">
        <v>3</v>
      </c>
      <c r="P32" s="19"/>
      <c r="Q32" s="20"/>
      <c r="R32" s="18">
        <v>4</v>
      </c>
      <c r="S32" s="18"/>
      <c r="T32" s="19"/>
      <c r="U32" s="21"/>
      <c r="V32" s="21" t="s">
        <v>3</v>
      </c>
      <c r="W32" s="19"/>
      <c r="X32" s="19"/>
      <c r="Y32" s="22" t="s">
        <v>4</v>
      </c>
      <c r="Z32" s="20"/>
      <c r="AA32" s="23"/>
      <c r="AB32" s="24" t="s">
        <v>5</v>
      </c>
      <c r="AC32" s="25"/>
    </row>
    <row r="33" spans="1:29" ht="13.5" customHeight="1">
      <c r="A33" s="26">
        <v>1</v>
      </c>
      <c r="B33" s="288"/>
      <c r="C33" s="27"/>
      <c r="D33" s="27"/>
      <c r="E33" s="28"/>
      <c r="F33" s="29"/>
      <c r="G33" s="30"/>
      <c r="H33" s="290"/>
      <c r="I33" s="291"/>
      <c r="J33" s="292"/>
      <c r="K33" s="31">
        <f>$AA$44</f>
        <v>0</v>
      </c>
      <c r="L33" s="32" t="s">
        <v>6</v>
      </c>
      <c r="M33" s="33">
        <f>$AC$44</f>
        <v>0</v>
      </c>
      <c r="N33" s="31">
        <f>$H$48</f>
        <v>0</v>
      </c>
      <c r="O33" s="32" t="s">
        <v>6</v>
      </c>
      <c r="P33" s="33">
        <f>$J$48</f>
        <v>0</v>
      </c>
      <c r="Q33" s="31">
        <f>$H$44</f>
        <v>0</v>
      </c>
      <c r="R33" s="32" t="s">
        <v>6</v>
      </c>
      <c r="S33" s="34">
        <f>$J$44</f>
        <v>0</v>
      </c>
      <c r="T33" s="35"/>
      <c r="U33" s="36">
        <f>SUM(Q34,N34,K34)</f>
        <v>0</v>
      </c>
      <c r="V33" s="32" t="s">
        <v>6</v>
      </c>
      <c r="W33" s="33">
        <f>SUM(S34,P34,M34)</f>
        <v>0</v>
      </c>
      <c r="X33" s="34">
        <f>SUM(Q33,N33,K33)</f>
        <v>0</v>
      </c>
      <c r="Y33" s="32" t="s">
        <v>6</v>
      </c>
      <c r="Z33" s="34">
        <f>SUM(S33,P33,M33)</f>
        <v>0</v>
      </c>
      <c r="AA33" s="37"/>
      <c r="AB33" s="38"/>
      <c r="AC33" s="39"/>
    </row>
    <row r="34" spans="1:29" ht="13.5" customHeight="1">
      <c r="A34" s="26"/>
      <c r="B34" s="288"/>
      <c r="C34" s="27"/>
      <c r="D34" s="27"/>
      <c r="E34" s="40"/>
      <c r="F34" s="29"/>
      <c r="G34" s="30"/>
      <c r="H34" s="293"/>
      <c r="I34" s="293"/>
      <c r="J34" s="294"/>
      <c r="K34" s="41">
        <f>IF(K33=3,1,0)</f>
        <v>0</v>
      </c>
      <c r="L34" s="41"/>
      <c r="M34" s="42">
        <f>IF(M33=3,1,0)</f>
        <v>0</v>
      </c>
      <c r="N34" s="41">
        <f>IF(N33=3,1,0)</f>
        <v>0</v>
      </c>
      <c r="O34" s="41"/>
      <c r="P34" s="42">
        <f>IF(P33=3,1,0)</f>
        <v>0</v>
      </c>
      <c r="Q34" s="41">
        <f>IF(Q33=3,1,0)</f>
        <v>0</v>
      </c>
      <c r="R34" s="41"/>
      <c r="S34" s="41">
        <f>IF(S33=3,1,0)</f>
        <v>0</v>
      </c>
      <c r="T34" s="35"/>
      <c r="U34" s="43"/>
      <c r="V34" s="44"/>
      <c r="W34" s="45"/>
      <c r="X34" s="46"/>
      <c r="Y34" s="44"/>
      <c r="Z34" s="46"/>
      <c r="AA34" s="47"/>
      <c r="AB34" s="48"/>
      <c r="AC34" s="49"/>
    </row>
    <row r="35" spans="1:29" ht="13.5" customHeight="1">
      <c r="A35" s="26">
        <v>2</v>
      </c>
      <c r="B35" s="288"/>
      <c r="C35" s="27"/>
      <c r="D35" s="27"/>
      <c r="E35" s="40"/>
      <c r="F35" s="29"/>
      <c r="G35" s="30"/>
      <c r="H35" s="50">
        <f>$AC$44</f>
        <v>0</v>
      </c>
      <c r="I35" s="32" t="s">
        <v>6</v>
      </c>
      <c r="J35" s="51">
        <f>$AA$44</f>
        <v>0</v>
      </c>
      <c r="K35" s="295"/>
      <c r="L35" s="296"/>
      <c r="M35" s="297"/>
      <c r="N35" s="31">
        <f>$H$45</f>
        <v>0</v>
      </c>
      <c r="O35" s="32" t="s">
        <v>6</v>
      </c>
      <c r="P35" s="33">
        <f>$J$45</f>
        <v>0</v>
      </c>
      <c r="Q35" s="31">
        <f>$H$49</f>
        <v>0</v>
      </c>
      <c r="R35" s="32" t="s">
        <v>6</v>
      </c>
      <c r="S35" s="34">
        <f>$J$49</f>
        <v>0</v>
      </c>
      <c r="T35" s="35"/>
      <c r="U35" s="36">
        <f>SUM(H36,N36,Q36)</f>
        <v>0</v>
      </c>
      <c r="V35" s="32" t="s">
        <v>6</v>
      </c>
      <c r="W35" s="33">
        <f>SUM(S36,P36,J36)</f>
        <v>0</v>
      </c>
      <c r="X35" s="34">
        <f>SUM(Q35,N35,H35)</f>
        <v>0</v>
      </c>
      <c r="Y35" s="32" t="s">
        <v>6</v>
      </c>
      <c r="Z35" s="34">
        <f>SUM(S35,P35,J35)</f>
        <v>0</v>
      </c>
      <c r="AA35" s="37"/>
      <c r="AB35" s="38"/>
      <c r="AC35" s="39"/>
    </row>
    <row r="36" spans="1:29" ht="13.5" customHeight="1">
      <c r="A36" s="26"/>
      <c r="B36" s="288"/>
      <c r="C36" s="27"/>
      <c r="D36" s="27"/>
      <c r="E36" s="40"/>
      <c r="F36" s="29"/>
      <c r="G36" s="30"/>
      <c r="H36" s="41">
        <f>IF(H35=3,1,0)</f>
        <v>0</v>
      </c>
      <c r="I36" s="41"/>
      <c r="J36" s="41">
        <f>IF(J35=3,1,0)</f>
        <v>0</v>
      </c>
      <c r="K36" s="298"/>
      <c r="L36" s="299"/>
      <c r="M36" s="299"/>
      <c r="N36" s="52">
        <f>IF(N35=3,1,0)</f>
        <v>0</v>
      </c>
      <c r="O36" s="41"/>
      <c r="P36" s="41">
        <f>IF(P35=3,1,0)</f>
        <v>0</v>
      </c>
      <c r="Q36" s="52">
        <f>IF(Q35=3,1,0)</f>
        <v>0</v>
      </c>
      <c r="R36" s="41"/>
      <c r="S36" s="41">
        <f>IF(S35=3,1,0)</f>
        <v>0</v>
      </c>
      <c r="T36" s="35"/>
      <c r="U36" s="43"/>
      <c r="V36" s="40"/>
      <c r="W36" s="45"/>
      <c r="X36" s="53"/>
      <c r="Y36" s="44"/>
      <c r="Z36" s="54"/>
      <c r="AA36" s="47"/>
      <c r="AB36" s="48"/>
      <c r="AC36" s="55"/>
    </row>
    <row r="37" spans="1:29" ht="13.5" customHeight="1">
      <c r="A37" s="26">
        <v>3</v>
      </c>
      <c r="B37" s="288"/>
      <c r="C37" s="27"/>
      <c r="D37" s="27"/>
      <c r="E37" s="40"/>
      <c r="F37" s="29"/>
      <c r="G37" s="30"/>
      <c r="H37" s="56">
        <f>$J$48</f>
        <v>0</v>
      </c>
      <c r="I37" s="57" t="s">
        <v>6</v>
      </c>
      <c r="J37" s="58">
        <f>$H$48</f>
        <v>0</v>
      </c>
      <c r="K37" s="56">
        <f>$J$45</f>
        <v>0</v>
      </c>
      <c r="L37" s="59" t="s">
        <v>6</v>
      </c>
      <c r="M37" s="60">
        <f>$H$45</f>
        <v>0</v>
      </c>
      <c r="N37" s="300"/>
      <c r="O37" s="301"/>
      <c r="P37" s="302"/>
      <c r="Q37" s="61">
        <f>$AA$45</f>
        <v>0</v>
      </c>
      <c r="R37" s="57" t="s">
        <v>6</v>
      </c>
      <c r="S37" s="61">
        <f>$AC$45</f>
        <v>0</v>
      </c>
      <c r="T37" s="35"/>
      <c r="U37" s="36">
        <f>SUM(Q38,K38,H38)</f>
        <v>0</v>
      </c>
      <c r="V37" s="32" t="s">
        <v>6</v>
      </c>
      <c r="W37" s="33">
        <f>SUM(S38,M38,J38)</f>
        <v>0</v>
      </c>
      <c r="X37" s="31">
        <f>SUM(Q37,K37,H37)</f>
        <v>0</v>
      </c>
      <c r="Y37" s="32" t="s">
        <v>6</v>
      </c>
      <c r="Z37" s="33">
        <f>SUM(S37,M37,J37)</f>
        <v>0</v>
      </c>
      <c r="AA37" s="37"/>
      <c r="AB37" s="38"/>
      <c r="AC37" s="39"/>
    </row>
    <row r="38" spans="1:29" ht="13.5" customHeight="1">
      <c r="A38" s="26"/>
      <c r="B38" s="288"/>
      <c r="C38" s="27"/>
      <c r="D38" s="27"/>
      <c r="E38" s="40"/>
      <c r="F38" s="29"/>
      <c r="G38" s="30"/>
      <c r="H38" s="41">
        <f>IF(H37=3,1,0)</f>
        <v>0</v>
      </c>
      <c r="I38" s="41"/>
      <c r="J38" s="41">
        <f>IF(J37=3,1,0)</f>
        <v>0</v>
      </c>
      <c r="K38" s="52">
        <f>IF(K37=3,1,0)</f>
        <v>0</v>
      </c>
      <c r="L38" s="41"/>
      <c r="M38" s="41">
        <f>IF(M37=3,1,0)</f>
        <v>0</v>
      </c>
      <c r="N38" s="303"/>
      <c r="O38" s="304"/>
      <c r="P38" s="304"/>
      <c r="Q38" s="52">
        <f>IF(Q37=3,1,0)</f>
        <v>0</v>
      </c>
      <c r="R38" s="41"/>
      <c r="S38" s="41">
        <f>IF(S37=3,1,0)</f>
        <v>0</v>
      </c>
      <c r="T38" s="62"/>
      <c r="U38" s="63"/>
      <c r="V38" s="44"/>
      <c r="X38" s="64"/>
      <c r="Y38" s="44"/>
      <c r="Z38" s="46"/>
      <c r="AA38" s="47"/>
      <c r="AB38" s="48"/>
      <c r="AC38" s="55"/>
    </row>
    <row r="39" spans="1:29" ht="13.5" customHeight="1">
      <c r="A39" s="26">
        <v>4</v>
      </c>
      <c r="B39" s="288"/>
      <c r="C39" s="27"/>
      <c r="D39" s="27"/>
      <c r="E39" s="40"/>
      <c r="F39" s="29"/>
      <c r="G39" s="30"/>
      <c r="H39" s="50">
        <f>$J$44</f>
        <v>0</v>
      </c>
      <c r="I39" s="32" t="s">
        <v>6</v>
      </c>
      <c r="J39" s="51">
        <f>$H$44</f>
        <v>0</v>
      </c>
      <c r="K39" s="65">
        <f>$J$49</f>
        <v>0</v>
      </c>
      <c r="L39" s="66" t="s">
        <v>6</v>
      </c>
      <c r="M39" s="51">
        <f>$H$49</f>
        <v>0</v>
      </c>
      <c r="N39" s="65">
        <f>$AC$45</f>
        <v>0</v>
      </c>
      <c r="O39" s="32" t="s">
        <v>6</v>
      </c>
      <c r="P39" s="33">
        <f>$AA$45</f>
        <v>0</v>
      </c>
      <c r="Q39" s="305"/>
      <c r="R39" s="291"/>
      <c r="S39" s="291"/>
      <c r="T39" s="35"/>
      <c r="U39" s="36">
        <f>SUM(N40,K40,H40)</f>
        <v>0</v>
      </c>
      <c r="V39" s="32" t="s">
        <v>6</v>
      </c>
      <c r="W39" s="33">
        <f>SUM(J40,P40,M40)</f>
        <v>0</v>
      </c>
      <c r="X39" s="34">
        <f>SUM(N39,K39,H39)</f>
        <v>0</v>
      </c>
      <c r="Y39" s="32" t="s">
        <v>6</v>
      </c>
      <c r="Z39" s="34">
        <f>SUM(P39,M39,J39)</f>
        <v>0</v>
      </c>
      <c r="AA39" s="37"/>
      <c r="AB39" s="38"/>
      <c r="AC39" s="39"/>
    </row>
    <row r="40" spans="1:29" ht="13.5" customHeight="1" thickBot="1">
      <c r="A40" s="67"/>
      <c r="B40" s="289"/>
      <c r="C40" s="68"/>
      <c r="D40" s="68"/>
      <c r="E40" s="69"/>
      <c r="F40" s="70"/>
      <c r="G40" s="71"/>
      <c r="H40" s="72">
        <f>IF(H39=3,1,0)</f>
        <v>0</v>
      </c>
      <c r="I40" s="73"/>
      <c r="J40" s="74">
        <f>IF(J39=3,1,0)</f>
        <v>0</v>
      </c>
      <c r="K40" s="73">
        <f>IF(K39=3,1,0)</f>
        <v>0</v>
      </c>
      <c r="L40" s="73"/>
      <c r="M40" s="74">
        <f>IF(M39=3,1,0)</f>
        <v>0</v>
      </c>
      <c r="N40" s="73">
        <f>IF(N39=3,1,0)</f>
        <v>0</v>
      </c>
      <c r="O40" s="73"/>
      <c r="P40" s="73">
        <f>IF(P39=3,1,0)</f>
        <v>0</v>
      </c>
      <c r="Q40" s="306"/>
      <c r="R40" s="307"/>
      <c r="S40" s="307"/>
      <c r="T40" s="75"/>
      <c r="U40" s="76"/>
      <c r="V40" s="77"/>
      <c r="W40" s="78"/>
      <c r="X40" s="76"/>
      <c r="Y40" s="77"/>
      <c r="Z40" s="78"/>
      <c r="AA40" s="79"/>
      <c r="AB40" s="80"/>
      <c r="AC40" s="81"/>
    </row>
    <row r="41" spans="1:29" ht="13.5" thickBot="1">
      <c r="A41" s="82"/>
      <c r="I41" s="5"/>
      <c r="K41" s="82"/>
      <c r="L41" s="82"/>
      <c r="R41" s="69"/>
      <c r="U41" s="83">
        <f>SUM(U33:U39)</f>
        <v>0</v>
      </c>
      <c r="V41" s="83"/>
      <c r="W41" s="83">
        <f>SUM(W33:W39)</f>
        <v>0</v>
      </c>
      <c r="X41" s="83">
        <f>SUM(X33:X39)</f>
        <v>0</v>
      </c>
      <c r="Y41" s="83"/>
      <c r="Z41" s="83">
        <f>SUM(Z33:Z39)</f>
        <v>0</v>
      </c>
      <c r="AC41" s="84"/>
    </row>
    <row r="42" spans="1:29" ht="12.75" customHeight="1" thickBot="1">
      <c r="A42" s="85"/>
      <c r="B42" s="86"/>
      <c r="C42" s="87"/>
      <c r="D42" s="87"/>
      <c r="E42" s="88" t="s">
        <v>2</v>
      </c>
      <c r="F42" s="140"/>
      <c r="G42" s="88" t="s">
        <v>2</v>
      </c>
      <c r="H42" s="89" t="s">
        <v>7</v>
      </c>
      <c r="I42" s="89"/>
      <c r="J42" s="90"/>
      <c r="K42" s="91"/>
      <c r="L42" s="92"/>
      <c r="M42" s="93"/>
      <c r="N42" s="89"/>
      <c r="O42" s="94"/>
      <c r="P42" s="89" t="s">
        <v>2</v>
      </c>
      <c r="Q42" s="89"/>
      <c r="R42" s="95"/>
      <c r="S42" s="89"/>
      <c r="T42" s="89"/>
      <c r="U42" s="89"/>
      <c r="V42" s="89" t="s">
        <v>2</v>
      </c>
      <c r="W42" s="89"/>
      <c r="X42" s="89"/>
      <c r="Y42" s="89"/>
      <c r="Z42" s="89"/>
      <c r="AA42" s="89" t="s">
        <v>7</v>
      </c>
      <c r="AB42" s="89"/>
      <c r="AC42" s="96"/>
    </row>
    <row r="43" spans="1:29" ht="12.75">
      <c r="A43" s="82"/>
      <c r="B43" s="183" t="s">
        <v>8</v>
      </c>
      <c r="C43" s="184"/>
      <c r="D43" s="184"/>
      <c r="E43" s="184"/>
      <c r="F43" s="184"/>
      <c r="G43" s="184"/>
      <c r="H43" s="184"/>
      <c r="I43" s="184"/>
      <c r="J43" s="185"/>
      <c r="K43" s="186"/>
      <c r="L43" s="187"/>
      <c r="M43" s="183" t="s">
        <v>9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</row>
    <row r="44" spans="1:29" ht="12" customHeight="1">
      <c r="A44" s="85"/>
      <c r="B44" s="188">
        <v>1</v>
      </c>
      <c r="C44" s="189" t="s">
        <v>10</v>
      </c>
      <c r="D44" s="190">
        <v>4</v>
      </c>
      <c r="E44" s="191">
        <f>$B$33</f>
        <v>0</v>
      </c>
      <c r="F44" s="192" t="s">
        <v>10</v>
      </c>
      <c r="G44" s="193">
        <f>$B$39</f>
        <v>0</v>
      </c>
      <c r="H44" s="308"/>
      <c r="I44" s="194" t="s">
        <v>6</v>
      </c>
      <c r="J44" s="310"/>
      <c r="K44" s="195"/>
      <c r="L44" s="196"/>
      <c r="M44" s="197">
        <v>1</v>
      </c>
      <c r="N44" s="198" t="s">
        <v>10</v>
      </c>
      <c r="O44" s="199">
        <v>2</v>
      </c>
      <c r="P44" s="200">
        <f>$B$33</f>
        <v>0</v>
      </c>
      <c r="Q44" s="195"/>
      <c r="R44" s="201"/>
      <c r="S44" s="201"/>
      <c r="T44" s="195"/>
      <c r="U44" s="202"/>
      <c r="V44" s="200" t="s">
        <v>10</v>
      </c>
      <c r="W44" s="200">
        <f>$B$35</f>
        <v>0</v>
      </c>
      <c r="X44" s="200"/>
      <c r="Y44" s="200"/>
      <c r="Z44" s="200"/>
      <c r="AA44" s="312"/>
      <c r="AB44" s="203" t="s">
        <v>6</v>
      </c>
      <c r="AC44" s="310"/>
    </row>
    <row r="45" spans="1:29" ht="12" customHeight="1" thickBot="1">
      <c r="A45" s="58"/>
      <c r="B45" s="204">
        <v>2</v>
      </c>
      <c r="C45" s="205" t="s">
        <v>10</v>
      </c>
      <c r="D45" s="206">
        <v>3</v>
      </c>
      <c r="E45" s="207">
        <f>$B$35</f>
        <v>0</v>
      </c>
      <c r="F45" s="208" t="s">
        <v>10</v>
      </c>
      <c r="G45" s="209">
        <f>$B$37</f>
        <v>0</v>
      </c>
      <c r="H45" s="309"/>
      <c r="I45" s="210" t="s">
        <v>6</v>
      </c>
      <c r="J45" s="311"/>
      <c r="K45" s="186"/>
      <c r="L45" s="187"/>
      <c r="M45" s="211">
        <v>3</v>
      </c>
      <c r="N45" s="212" t="s">
        <v>10</v>
      </c>
      <c r="O45" s="213">
        <v>4</v>
      </c>
      <c r="P45" s="214">
        <f>$B$37</f>
        <v>0</v>
      </c>
      <c r="Q45" s="215"/>
      <c r="R45" s="216"/>
      <c r="S45" s="216"/>
      <c r="T45" s="215"/>
      <c r="U45" s="217"/>
      <c r="V45" s="214" t="s">
        <v>10</v>
      </c>
      <c r="W45" s="214">
        <f>$B$39</f>
        <v>0</v>
      </c>
      <c r="X45" s="214"/>
      <c r="Y45" s="214"/>
      <c r="Z45" s="214"/>
      <c r="AA45" s="313"/>
      <c r="AB45" s="218" t="s">
        <v>6</v>
      </c>
      <c r="AC45" s="314"/>
    </row>
    <row r="46" spans="1:29" ht="16.5" thickBot="1">
      <c r="A46" s="9"/>
      <c r="B46" s="219"/>
      <c r="C46" s="219"/>
      <c r="D46" s="219"/>
      <c r="E46" s="220"/>
      <c r="F46" s="219"/>
      <c r="G46" s="220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ht="12.75" customHeight="1">
      <c r="A47" s="9"/>
      <c r="B47" s="183" t="s">
        <v>11</v>
      </c>
      <c r="C47" s="221"/>
      <c r="D47" s="221"/>
      <c r="E47" s="222"/>
      <c r="F47" s="221"/>
      <c r="G47" s="222"/>
      <c r="H47" s="221"/>
      <c r="I47" s="221"/>
      <c r="J47" s="223"/>
      <c r="K47" s="224"/>
      <c r="L47" s="224"/>
      <c r="M47" s="225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</row>
    <row r="48" spans="1:29" ht="12" customHeight="1">
      <c r="A48" s="9"/>
      <c r="B48" s="188">
        <v>1</v>
      </c>
      <c r="C48" s="189" t="s">
        <v>10</v>
      </c>
      <c r="D48" s="190">
        <v>3</v>
      </c>
      <c r="E48" s="191">
        <f>$B$33</f>
        <v>0</v>
      </c>
      <c r="F48" s="198" t="s">
        <v>10</v>
      </c>
      <c r="G48" s="191">
        <f>$B$37</f>
        <v>0</v>
      </c>
      <c r="H48" s="312"/>
      <c r="I48" s="194" t="s">
        <v>6</v>
      </c>
      <c r="J48" s="315"/>
      <c r="K48" s="186"/>
      <c r="L48" s="186"/>
      <c r="M48" s="226"/>
      <c r="N48" s="227"/>
      <c r="O48" s="226"/>
      <c r="P48" s="228"/>
      <c r="Q48" s="186"/>
      <c r="R48" s="229"/>
      <c r="S48" s="229"/>
      <c r="T48" s="186"/>
      <c r="U48" s="229"/>
      <c r="V48" s="229"/>
      <c r="W48" s="229"/>
      <c r="X48" s="229"/>
      <c r="Y48" s="229"/>
      <c r="Z48" s="230"/>
      <c r="AA48" s="231"/>
      <c r="AB48" s="232"/>
      <c r="AC48" s="233"/>
    </row>
    <row r="49" spans="1:29" ht="12" customHeight="1" thickBot="1">
      <c r="A49" s="97"/>
      <c r="B49" s="234">
        <v>2</v>
      </c>
      <c r="C49" s="235" t="s">
        <v>10</v>
      </c>
      <c r="D49" s="236">
        <v>4</v>
      </c>
      <c r="E49" s="207">
        <f>$B$35</f>
        <v>0</v>
      </c>
      <c r="F49" s="235" t="s">
        <v>10</v>
      </c>
      <c r="G49" s="207">
        <f>$B$39</f>
        <v>0</v>
      </c>
      <c r="H49" s="313"/>
      <c r="I49" s="218" t="s">
        <v>6</v>
      </c>
      <c r="J49" s="311"/>
      <c r="K49" s="186"/>
      <c r="L49" s="186"/>
      <c r="M49" s="237"/>
      <c r="N49" s="227"/>
      <c r="O49" s="237"/>
      <c r="P49" s="238"/>
      <c r="Q49" s="186"/>
      <c r="R49" s="229"/>
      <c r="S49" s="229"/>
      <c r="T49" s="186"/>
      <c r="U49" s="229"/>
      <c r="V49" s="239"/>
      <c r="W49" s="239"/>
      <c r="X49" s="239"/>
      <c r="Y49" s="239"/>
      <c r="Z49" s="239"/>
      <c r="AA49" s="233"/>
      <c r="AB49" s="240"/>
      <c r="AC49" s="233"/>
    </row>
    <row r="50" spans="1:29" ht="15.75">
      <c r="A50" s="9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2:26" ht="15.75" customHeight="1" thickBot="1">
      <c r="B51" s="99" t="s">
        <v>12</v>
      </c>
      <c r="I51" s="5"/>
      <c r="P51" s="69"/>
      <c r="U51" s="69"/>
      <c r="V51" s="69"/>
      <c r="W51" s="69"/>
      <c r="X51" s="69"/>
      <c r="Y51" s="69"/>
      <c r="Z51" s="69"/>
    </row>
    <row r="52" spans="2:28" ht="16.5" thickBot="1">
      <c r="B52" s="100" t="s">
        <v>2</v>
      </c>
      <c r="C52" s="101"/>
      <c r="D52" s="101"/>
      <c r="E52" s="101"/>
      <c r="F52" s="101"/>
      <c r="G52" s="102" t="s">
        <v>13</v>
      </c>
      <c r="H52" s="102"/>
      <c r="I52" s="102"/>
      <c r="J52" s="102"/>
      <c r="K52" s="102"/>
      <c r="L52" s="102"/>
      <c r="M52" s="102"/>
      <c r="N52" s="102"/>
      <c r="O52" s="100" t="s">
        <v>14</v>
      </c>
      <c r="P52" s="69"/>
      <c r="Q52" s="102"/>
      <c r="R52" s="102"/>
      <c r="S52" s="103"/>
      <c r="U52" s="102" t="s">
        <v>15</v>
      </c>
      <c r="V52" s="101"/>
      <c r="W52" s="104"/>
      <c r="X52" s="105" t="s">
        <v>16</v>
      </c>
      <c r="Y52" s="106"/>
      <c r="Z52" s="100" t="s">
        <v>5</v>
      </c>
      <c r="AA52" s="107"/>
      <c r="AB52" s="108"/>
    </row>
    <row r="53" spans="2:28" ht="12.75" customHeight="1">
      <c r="B53" s="109">
        <f>$B$37</f>
        <v>0</v>
      </c>
      <c r="C53" s="40"/>
      <c r="D53" s="40"/>
      <c r="E53" s="40"/>
      <c r="F53" s="40"/>
      <c r="G53" s="110">
        <f>$B$38</f>
        <v>0</v>
      </c>
      <c r="H53" s="40"/>
      <c r="I53" s="40"/>
      <c r="J53" s="40"/>
      <c r="K53" s="40"/>
      <c r="L53" s="40"/>
      <c r="M53" s="40"/>
      <c r="N53" s="40"/>
      <c r="O53" s="111">
        <f>$U$37</f>
        <v>0</v>
      </c>
      <c r="P53" s="112"/>
      <c r="Q53" s="113" t="s">
        <v>6</v>
      </c>
      <c r="R53" s="112">
        <f>$W$37</f>
        <v>0</v>
      </c>
      <c r="S53" s="112"/>
      <c r="T53" s="63"/>
      <c r="U53" s="114">
        <f>$X$37</f>
        <v>0</v>
      </c>
      <c r="V53" s="114" t="s">
        <v>6</v>
      </c>
      <c r="W53" s="115">
        <f>$Z$37</f>
        <v>0</v>
      </c>
      <c r="X53" s="111">
        <f>SUM(U53-W53)</f>
        <v>0</v>
      </c>
      <c r="Y53" s="116"/>
      <c r="Z53" s="117"/>
      <c r="AA53" s="118">
        <v>1</v>
      </c>
      <c r="AB53" s="84"/>
    </row>
    <row r="54" spans="2:28" ht="12.75" customHeight="1">
      <c r="B54" s="119">
        <f>$B$39</f>
        <v>0</v>
      </c>
      <c r="C54" s="28"/>
      <c r="D54" s="28"/>
      <c r="E54" s="324"/>
      <c r="F54" s="28"/>
      <c r="G54" s="120">
        <f>$B$40</f>
        <v>0</v>
      </c>
      <c r="H54" s="28"/>
      <c r="I54" s="28"/>
      <c r="J54" s="28"/>
      <c r="K54" s="28"/>
      <c r="L54" s="28"/>
      <c r="M54" s="28"/>
      <c r="N54" s="28"/>
      <c r="O54" s="121">
        <f>$U$39</f>
        <v>0</v>
      </c>
      <c r="P54" s="112"/>
      <c r="Q54" s="113" t="s">
        <v>6</v>
      </c>
      <c r="R54" s="112">
        <f>$W$39</f>
        <v>0</v>
      </c>
      <c r="S54" s="112"/>
      <c r="T54" s="63"/>
      <c r="U54" s="115">
        <f>$X$39</f>
        <v>0</v>
      </c>
      <c r="V54" s="115" t="s">
        <v>6</v>
      </c>
      <c r="W54" s="115">
        <f>$Z$39</f>
        <v>0</v>
      </c>
      <c r="X54" s="121">
        <f>SUM(U54-W54)</f>
        <v>0</v>
      </c>
      <c r="Y54" s="122"/>
      <c r="Z54" s="117"/>
      <c r="AA54" s="118">
        <v>2</v>
      </c>
      <c r="AB54" s="84"/>
    </row>
    <row r="55" spans="2:28" ht="12.75" customHeight="1">
      <c r="B55" s="109">
        <f>$B$33</f>
        <v>0</v>
      </c>
      <c r="C55" s="40"/>
      <c r="D55" s="40"/>
      <c r="E55" s="40"/>
      <c r="F55" s="40"/>
      <c r="G55" s="110">
        <f>$B$34</f>
        <v>0</v>
      </c>
      <c r="H55" s="40"/>
      <c r="I55" s="40"/>
      <c r="J55" s="40"/>
      <c r="K55" s="40"/>
      <c r="L55" s="40"/>
      <c r="M55" s="40"/>
      <c r="N55" s="40"/>
      <c r="O55" s="121">
        <f>$U$33</f>
        <v>0</v>
      </c>
      <c r="P55" s="112"/>
      <c r="Q55" s="113" t="s">
        <v>6</v>
      </c>
      <c r="R55" s="112">
        <f>$W$33</f>
        <v>0</v>
      </c>
      <c r="S55" s="112"/>
      <c r="T55" s="63"/>
      <c r="U55" s="115">
        <f>$X$33</f>
        <v>0</v>
      </c>
      <c r="V55" s="115" t="s">
        <v>6</v>
      </c>
      <c r="W55" s="115">
        <f>$Z$33</f>
        <v>0</v>
      </c>
      <c r="X55" s="121">
        <f>SUM(U55-W55)</f>
        <v>0</v>
      </c>
      <c r="Y55" s="122"/>
      <c r="Z55" s="117"/>
      <c r="AA55" s="118">
        <v>3</v>
      </c>
      <c r="AB55" s="84"/>
    </row>
    <row r="56" spans="2:28" ht="12.75" customHeight="1" thickBot="1">
      <c r="B56" s="123">
        <f>$B$35</f>
        <v>0</v>
      </c>
      <c r="C56" s="69"/>
      <c r="D56" s="69"/>
      <c r="E56" s="69"/>
      <c r="F56" s="69"/>
      <c r="G56" s="125">
        <f>$B$36</f>
        <v>0</v>
      </c>
      <c r="H56" s="69"/>
      <c r="I56" s="69"/>
      <c r="J56" s="69"/>
      <c r="K56" s="69"/>
      <c r="L56" s="69"/>
      <c r="M56" s="69"/>
      <c r="N56" s="69"/>
      <c r="O56" s="126">
        <f>$U$35</f>
        <v>0</v>
      </c>
      <c r="P56" s="127"/>
      <c r="Q56" s="128" t="s">
        <v>6</v>
      </c>
      <c r="R56" s="127">
        <f>$W$35</f>
        <v>0</v>
      </c>
      <c r="S56" s="127"/>
      <c r="T56" s="129"/>
      <c r="U56" s="130">
        <f>$X$35</f>
        <v>0</v>
      </c>
      <c r="V56" s="130" t="s">
        <v>6</v>
      </c>
      <c r="W56" s="130">
        <f>$Z$35</f>
        <v>0</v>
      </c>
      <c r="X56" s="126">
        <f>SUM(U56-W56)</f>
        <v>0</v>
      </c>
      <c r="Y56" s="131"/>
      <c r="Z56" s="129"/>
      <c r="AA56" s="132">
        <v>4</v>
      </c>
      <c r="AB56" s="133"/>
    </row>
    <row r="57" spans="15:23" ht="12.75" customHeight="1" thickBot="1">
      <c r="O57" s="134">
        <f>SUM(O53:P56)</f>
        <v>0</v>
      </c>
      <c r="P57" s="135"/>
      <c r="Q57" s="128" t="s">
        <v>6</v>
      </c>
      <c r="R57" s="136">
        <f>SUM(R53:R56)</f>
        <v>0</v>
      </c>
      <c r="S57" s="137"/>
      <c r="U57" s="138">
        <f>SUM(U53:U56)</f>
        <v>0</v>
      </c>
      <c r="V57" s="130" t="s">
        <v>6</v>
      </c>
      <c r="W57" s="139">
        <f>SUM(W53:W56)</f>
        <v>0</v>
      </c>
    </row>
  </sheetData>
  <sheetProtection password="C65E"/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showGridLines="0" tabSelected="1" workbookViewId="0" topLeftCell="A1">
      <selection activeCell="K24" sqref="K24"/>
    </sheetView>
  </sheetViews>
  <sheetFormatPr defaultColWidth="11.421875" defaultRowHeight="12.75"/>
  <cols>
    <col min="1" max="1" width="11.421875" style="148" customWidth="1"/>
    <col min="2" max="2" width="3.140625" style="244" customWidth="1"/>
    <col min="3" max="4" width="18.7109375" style="0" customWidth="1"/>
    <col min="5" max="5" width="2.8515625" style="0" customWidth="1"/>
    <col min="6" max="6" width="19.7109375" style="0" customWidth="1"/>
    <col min="7" max="7" width="3.140625" style="0" customWidth="1"/>
    <col min="8" max="8" width="19.7109375" style="0" customWidth="1"/>
    <col min="9" max="9" width="3.28125" style="0" customWidth="1"/>
    <col min="10" max="10" width="19.7109375" style="0" customWidth="1"/>
    <col min="11" max="11" width="3.140625" style="0" customWidth="1"/>
    <col min="12" max="12" width="16.8515625" style="0" customWidth="1"/>
    <col min="13" max="13" width="4.00390625" style="0" customWidth="1"/>
    <col min="14" max="14" width="3.7109375" style="0" customWidth="1"/>
  </cols>
  <sheetData>
    <row r="2" spans="1:13" s="243" customFormat="1" ht="15.75" customHeight="1">
      <c r="A2" s="241"/>
      <c r="B2" s="242"/>
      <c r="C2" s="272" t="s">
        <v>40</v>
      </c>
      <c r="D2" s="273"/>
      <c r="E2" s="273"/>
      <c r="F2" s="285"/>
      <c r="H2"/>
      <c r="I2" s="278"/>
      <c r="J2" s="274"/>
      <c r="K2" s="275"/>
      <c r="L2" s="276"/>
      <c r="M2"/>
    </row>
    <row r="3" spans="1:13" s="243" customFormat="1" ht="15.75" customHeight="1">
      <c r="A3" s="241"/>
      <c r="B3" s="242"/>
      <c r="C3" s="272"/>
      <c r="D3" s="273"/>
      <c r="E3" s="273"/>
      <c r="F3" s="285"/>
      <c r="H3"/>
      <c r="I3" s="282" t="str">
        <f>'7+8'!$G$1</f>
        <v>Mädchen-U12-Einzel</v>
      </c>
      <c r="J3" s="277"/>
      <c r="K3" s="275"/>
      <c r="L3" s="276"/>
      <c r="M3"/>
    </row>
    <row r="4" spans="3:12" ht="21.75" customHeight="1">
      <c r="C4" s="245" t="s">
        <v>8</v>
      </c>
      <c r="D4" s="245"/>
      <c r="E4" s="245"/>
      <c r="F4" s="245" t="s">
        <v>20</v>
      </c>
      <c r="G4" s="245"/>
      <c r="H4" s="245" t="s">
        <v>18</v>
      </c>
      <c r="I4" s="246"/>
      <c r="J4" s="246" t="s">
        <v>19</v>
      </c>
      <c r="K4" s="246"/>
      <c r="L4" s="246"/>
    </row>
    <row r="5" ht="25.5" customHeight="1"/>
    <row r="6" ht="12.75" hidden="1"/>
    <row r="7" spans="1:6" s="251" customFormat="1" ht="18" customHeight="1">
      <c r="A7" s="247" t="s">
        <v>30</v>
      </c>
      <c r="B7" s="248">
        <v>1</v>
      </c>
      <c r="C7" s="284" t="str">
        <f>'1+2'!$B$24</f>
        <v>Mayer, Lisa</v>
      </c>
      <c r="D7" s="325" t="str">
        <f>'1+2'!$G$24</f>
        <v>TSG Heilbronn</v>
      </c>
      <c r="E7" s="279">
        <v>3</v>
      </c>
      <c r="F7" s="250" t="str">
        <f>IF(E7&gt;E8,C7,IF(E7&lt;E8,C8,""))</f>
        <v>Mayer, Lisa</v>
      </c>
    </row>
    <row r="8" spans="1:8" s="251" customFormat="1" ht="18" customHeight="1">
      <c r="A8" s="247"/>
      <c r="B8" s="248">
        <v>2</v>
      </c>
      <c r="C8" s="249"/>
      <c r="D8" s="326"/>
      <c r="E8" s="280"/>
      <c r="F8" s="252"/>
      <c r="G8" s="280">
        <v>3</v>
      </c>
      <c r="H8" s="251" t="str">
        <f>IF(G8&gt;G9,F7,IF(G8&lt;G9,F9,""))</f>
        <v>Mayer, Lisa</v>
      </c>
    </row>
    <row r="9" spans="1:9" s="251" customFormat="1" ht="18" customHeight="1">
      <c r="A9" s="247" t="s">
        <v>39</v>
      </c>
      <c r="B9" s="248">
        <v>3</v>
      </c>
      <c r="C9" s="249" t="str">
        <f>'3+4'!$B$25</f>
        <v>Pfitzenmayer, Franziska</v>
      </c>
      <c r="D9" s="326" t="str">
        <f>'3+4'!$G$25</f>
        <v>TGV Beilstein</v>
      </c>
      <c r="E9" s="281">
        <v>3</v>
      </c>
      <c r="F9" s="253" t="str">
        <f>IF(E9&gt;E10,C9,IF(E9&lt;E10,C10,""))</f>
        <v>Pfitzenmayer, Franziska</v>
      </c>
      <c r="G9" s="281">
        <v>0</v>
      </c>
      <c r="H9" s="252"/>
      <c r="I9" s="280">
        <v>3</v>
      </c>
    </row>
    <row r="10" spans="1:9" s="251" customFormat="1" ht="18" customHeight="1">
      <c r="A10" s="247" t="s">
        <v>38</v>
      </c>
      <c r="B10" s="248">
        <v>4</v>
      </c>
      <c r="C10" s="249" t="str">
        <f>'1+2'!$B$54</f>
        <v>Diefenbach, Natalie</v>
      </c>
      <c r="D10" s="326" t="str">
        <f>'1+2'!$G$54</f>
        <v>TSV Erlenbach</v>
      </c>
      <c r="E10" s="280">
        <v>2</v>
      </c>
      <c r="H10" s="254"/>
      <c r="I10" s="255"/>
    </row>
    <row r="11" spans="1:10" s="251" customFormat="1" ht="18" customHeight="1">
      <c r="A11" s="247"/>
      <c r="B11" s="248"/>
      <c r="C11" s="256"/>
      <c r="D11" s="257"/>
      <c r="E11" s="258"/>
      <c r="H11" s="254"/>
      <c r="I11" s="250"/>
      <c r="J11" s="251" t="str">
        <f>IF(I9&gt;I14,H8,IF(I9&lt;I14,H14,""))</f>
        <v>Mayer, Lisa</v>
      </c>
    </row>
    <row r="12" spans="1:11" s="251" customFormat="1" ht="18" customHeight="1">
      <c r="A12" s="247"/>
      <c r="B12" s="248"/>
      <c r="C12" s="259"/>
      <c r="D12" s="260"/>
      <c r="E12" s="258"/>
      <c r="H12" s="254"/>
      <c r="J12" s="252"/>
      <c r="K12" s="280">
        <v>3</v>
      </c>
    </row>
    <row r="13" spans="1:11" s="251" customFormat="1" ht="18" customHeight="1">
      <c r="A13" s="247" t="s">
        <v>34</v>
      </c>
      <c r="B13" s="248">
        <v>5</v>
      </c>
      <c r="C13" s="249" t="str">
        <f>'5+6'!$B$24</f>
        <v>Schüfer, Hannah</v>
      </c>
      <c r="D13" s="326" t="str">
        <f>'5+6'!$G$24</f>
        <v>SV Neckarsulm</v>
      </c>
      <c r="E13" s="280">
        <v>3</v>
      </c>
      <c r="F13" s="251" t="str">
        <f>IF(E13&gt;E14,C13,IF(E13&lt;E14,C14,""))</f>
        <v>Schüfer, Hannah</v>
      </c>
      <c r="H13" s="254"/>
      <c r="I13" s="255"/>
      <c r="J13" s="254"/>
      <c r="K13" s="261"/>
    </row>
    <row r="14" spans="1:11" s="251" customFormat="1" ht="18" customHeight="1">
      <c r="A14" s="247"/>
      <c r="B14" s="248">
        <v>6</v>
      </c>
      <c r="C14" s="249">
        <f>'5+6'!$B$54</f>
        <v>0</v>
      </c>
      <c r="D14" s="326">
        <f>'5+6'!$G$54</f>
        <v>0</v>
      </c>
      <c r="E14" s="280"/>
      <c r="F14" s="252"/>
      <c r="G14" s="280">
        <v>3</v>
      </c>
      <c r="H14" s="253" t="str">
        <f>IF(G14&gt;G15,F13,IF(G14&lt;G15,F15,""))</f>
        <v>Schüfer, Hannah</v>
      </c>
      <c r="I14" s="280">
        <v>0</v>
      </c>
      <c r="J14" s="254"/>
      <c r="K14" s="257"/>
    </row>
    <row r="15" spans="1:11" s="251" customFormat="1" ht="18" customHeight="1">
      <c r="A15" s="247"/>
      <c r="B15" s="248">
        <v>7</v>
      </c>
      <c r="C15" s="249">
        <f>'7+8'!$B$25</f>
        <v>0</v>
      </c>
      <c r="D15" s="326">
        <f>'7+8'!$G$25</f>
        <v>0</v>
      </c>
      <c r="E15" s="281"/>
      <c r="F15" s="253" t="str">
        <f>IF(E15&gt;E16,C15,IF(E15&lt;E16,C16,""))</f>
        <v>Güc, Deniz</v>
      </c>
      <c r="G15" s="281">
        <v>1</v>
      </c>
      <c r="J15" s="254"/>
      <c r="K15" s="255"/>
    </row>
    <row r="16" spans="1:10" s="251" customFormat="1" ht="18" customHeight="1">
      <c r="A16" s="247" t="s">
        <v>33</v>
      </c>
      <c r="B16" s="248">
        <v>8</v>
      </c>
      <c r="C16" s="284" t="str">
        <f>'3+4'!$B$53</f>
        <v>Güc, Deniz</v>
      </c>
      <c r="D16" s="325" t="str">
        <f>'3+4'!$G$53</f>
        <v>TG Offenau</v>
      </c>
      <c r="E16" s="281">
        <v>3</v>
      </c>
      <c r="J16" s="254"/>
    </row>
    <row r="17" spans="1:12" s="251" customFormat="1" ht="18" customHeight="1">
      <c r="A17" s="247"/>
      <c r="B17" s="248"/>
      <c r="C17" s="262"/>
      <c r="D17" s="255"/>
      <c r="E17" s="255"/>
      <c r="J17" s="254"/>
      <c r="K17" s="250"/>
      <c r="L17" s="283" t="str">
        <f>IF(K12&gt;K23,J11,IF(K12&lt;K23,J23,""))</f>
        <v>Mayer, Lisa</v>
      </c>
    </row>
    <row r="18" spans="1:12" s="251" customFormat="1" ht="18" customHeight="1">
      <c r="A18" s="247"/>
      <c r="B18" s="248"/>
      <c r="C18" s="262"/>
      <c r="D18" s="255"/>
      <c r="E18" s="255"/>
      <c r="J18" s="254"/>
      <c r="K18" s="255"/>
      <c r="L18" s="263" t="s">
        <v>21</v>
      </c>
    </row>
    <row r="19" spans="1:11" s="251" customFormat="1" ht="18" customHeight="1">
      <c r="A19" s="247" t="s">
        <v>32</v>
      </c>
      <c r="B19" s="248">
        <v>9</v>
      </c>
      <c r="C19" s="284" t="str">
        <f>'3+4'!$B$24</f>
        <v>Böhringer, Marita</v>
      </c>
      <c r="D19" s="325" t="str">
        <f>'3+4'!$G$24</f>
        <v>SV Neckarsulm</v>
      </c>
      <c r="E19" s="279">
        <v>3</v>
      </c>
      <c r="F19" s="251" t="str">
        <f>IF(E19&gt;E20,C19,IF(E19&lt;E20,C20,""))</f>
        <v>Böhringer, Marita</v>
      </c>
      <c r="J19" s="254"/>
      <c r="K19" s="255"/>
    </row>
    <row r="20" spans="1:11" s="251" customFormat="1" ht="18" customHeight="1">
      <c r="A20" s="247"/>
      <c r="B20" s="248">
        <v>10</v>
      </c>
      <c r="C20" s="249"/>
      <c r="D20" s="326"/>
      <c r="E20" s="280"/>
      <c r="F20" s="252"/>
      <c r="G20" s="280">
        <v>3</v>
      </c>
      <c r="H20" s="251" t="str">
        <f>IF(G20&gt;G21,F19,IF(G20&lt;G21,F21,""))</f>
        <v>Böhringer, Marita</v>
      </c>
      <c r="J20" s="254"/>
      <c r="K20" s="255"/>
    </row>
    <row r="21" spans="1:11" s="251" customFormat="1" ht="18" customHeight="1">
      <c r="A21" s="247" t="s">
        <v>35</v>
      </c>
      <c r="B21" s="248">
        <v>11</v>
      </c>
      <c r="C21" s="249" t="str">
        <f>'1+2'!$B$25</f>
        <v>Bjedic, Selma</v>
      </c>
      <c r="D21" s="326" t="str">
        <f>'1+2'!$G$25</f>
        <v>TSG Heilbronn</v>
      </c>
      <c r="E21" s="281">
        <v>1</v>
      </c>
      <c r="F21" s="253" t="str">
        <f>IF(E21&gt;E22,C21,IF(E21&lt;E22,C22,""))</f>
        <v>Grosch, Franziska</v>
      </c>
      <c r="G21" s="281">
        <v>0</v>
      </c>
      <c r="H21" s="252"/>
      <c r="I21" s="280">
        <v>1</v>
      </c>
      <c r="J21" s="254"/>
      <c r="K21" s="255"/>
    </row>
    <row r="22" spans="1:11" s="251" customFormat="1" ht="18" customHeight="1">
      <c r="A22" s="247" t="s">
        <v>36</v>
      </c>
      <c r="B22" s="248">
        <v>12</v>
      </c>
      <c r="C22" s="249" t="str">
        <f>'5+6'!$B$25</f>
        <v>Grosch, Franziska</v>
      </c>
      <c r="D22" s="326" t="str">
        <f>'5+6'!$G$25</f>
        <v>TTC Gochsen</v>
      </c>
      <c r="E22" s="280">
        <v>3</v>
      </c>
      <c r="H22" s="254"/>
      <c r="K22" s="264"/>
    </row>
    <row r="23" spans="1:11" s="251" customFormat="1" ht="18" customHeight="1">
      <c r="A23" s="247"/>
      <c r="B23" s="248"/>
      <c r="C23" s="256"/>
      <c r="D23" s="257"/>
      <c r="E23" s="258"/>
      <c r="H23" s="254"/>
      <c r="I23" s="250"/>
      <c r="J23" s="254" t="str">
        <f>IF(I21&gt;I26,H20,IF(I21&lt;I26,H26,""))</f>
        <v>Bauer, Linda</v>
      </c>
      <c r="K23" s="280">
        <v>0</v>
      </c>
    </row>
    <row r="24" spans="1:11" s="251" customFormat="1" ht="18" customHeight="1">
      <c r="A24" s="247"/>
      <c r="B24" s="248"/>
      <c r="C24" s="259"/>
      <c r="D24" s="260"/>
      <c r="E24" s="258"/>
      <c r="H24" s="254"/>
      <c r="I24" s="255"/>
      <c r="J24" s="265"/>
      <c r="K24" s="258"/>
    </row>
    <row r="25" spans="1:11" s="251" customFormat="1" ht="18" customHeight="1">
      <c r="A25" s="247"/>
      <c r="B25" s="248">
        <v>13</v>
      </c>
      <c r="C25" s="249">
        <f>'7+8'!$B$24</f>
        <v>0</v>
      </c>
      <c r="D25" s="326">
        <f>'7+8'!$G$24</f>
        <v>0</v>
      </c>
      <c r="E25" s="280"/>
      <c r="F25" s="251" t="str">
        <f>IF(E25&gt;E26,C25,IF(E25&lt;E26,C26,""))</f>
        <v>Weitzsäcker, Tamara</v>
      </c>
      <c r="H25" s="254"/>
      <c r="I25" s="255"/>
      <c r="K25" s="255"/>
    </row>
    <row r="26" spans="1:9" s="251" customFormat="1" ht="18" customHeight="1">
      <c r="A26" s="247" t="s">
        <v>37</v>
      </c>
      <c r="B26" s="248">
        <v>14</v>
      </c>
      <c r="C26" s="249" t="str">
        <f>'3+4'!$B$54</f>
        <v>Weitzsäcker, Tamara</v>
      </c>
      <c r="D26" s="326" t="str">
        <f>'3+4'!$G$54</f>
        <v>TSV Erlenbach</v>
      </c>
      <c r="E26" s="279">
        <v>3</v>
      </c>
      <c r="F26" s="252"/>
      <c r="G26" s="280">
        <v>0</v>
      </c>
      <c r="H26" s="253" t="str">
        <f>IF(G26&gt;G27,F25,IF(G26&lt;G27,F27,""))</f>
        <v>Bauer, Linda</v>
      </c>
      <c r="I26" s="280">
        <v>3</v>
      </c>
    </row>
    <row r="27" spans="1:7" s="251" customFormat="1" ht="18" customHeight="1">
      <c r="A27" s="247"/>
      <c r="B27" s="248">
        <v>15</v>
      </c>
      <c r="C27" s="249">
        <f>'7+8'!$B$54</f>
        <v>0</v>
      </c>
      <c r="D27" s="326">
        <f>'7+8'!$G$54</f>
        <v>0</v>
      </c>
      <c r="E27" s="280"/>
      <c r="F27" s="253" t="str">
        <f>IF(E27&gt;E28,C27,IF(E27&lt;E28,C28,""))</f>
        <v>Bauer, Linda</v>
      </c>
      <c r="G27" s="281">
        <v>3</v>
      </c>
    </row>
    <row r="28" spans="1:5" s="251" customFormat="1" ht="18" customHeight="1">
      <c r="A28" s="247" t="s">
        <v>31</v>
      </c>
      <c r="B28" s="248">
        <v>16</v>
      </c>
      <c r="C28" s="284" t="str">
        <f>'1+2'!$B$53</f>
        <v>Bauer, Linda</v>
      </c>
      <c r="D28" s="325" t="str">
        <f>'1+2'!$G$53</f>
        <v>Spfr. Neckarsulm</v>
      </c>
      <c r="E28" s="281">
        <v>3</v>
      </c>
    </row>
    <row r="29" spans="3:5" ht="12.75">
      <c r="C29" s="266"/>
      <c r="D29" s="266"/>
      <c r="E29" s="266"/>
    </row>
  </sheetData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221"/>
  <dimension ref="A1:I65"/>
  <sheetViews>
    <sheetView workbookViewId="0" topLeftCell="A1">
      <selection activeCell="F57" sqref="F57"/>
    </sheetView>
  </sheetViews>
  <sheetFormatPr defaultColWidth="11.421875" defaultRowHeight="12.75"/>
  <cols>
    <col min="1" max="1" width="20.7109375" style="148" customWidth="1"/>
    <col min="2" max="2" width="1.57421875" style="0" bestFit="1" customWidth="1"/>
    <col min="3" max="3" width="11.421875" style="148" customWidth="1"/>
    <col min="4" max="4" width="15.7109375" style="0" customWidth="1"/>
    <col min="5" max="5" width="0.85546875" style="0" customWidth="1"/>
    <col min="6" max="6" width="20.7109375" style="148" customWidth="1"/>
    <col min="7" max="7" width="1.57421875" style="0" bestFit="1" customWidth="1"/>
    <col min="8" max="8" width="11.421875" style="148" customWidth="1"/>
    <col min="9" max="9" width="15.7109375" style="0" customWidth="1"/>
  </cols>
  <sheetData>
    <row r="1" spans="1:9" ht="15.75">
      <c r="A1" s="146" t="str">
        <f>'1+2'!$T$1</f>
        <v>Gruppe 1</v>
      </c>
      <c r="B1" s="147"/>
      <c r="C1" s="317"/>
      <c r="D1" s="149" t="str">
        <f>'1+2'!$B$14</f>
        <v>1. Runde</v>
      </c>
      <c r="E1" s="150"/>
      <c r="F1" s="146" t="str">
        <f>'1+2'!$T$1</f>
        <v>Gruppe 1</v>
      </c>
      <c r="G1" s="147"/>
      <c r="H1" s="317"/>
      <c r="I1" s="149" t="str">
        <f>'1+2'!$B$14</f>
        <v>1. Runde</v>
      </c>
    </row>
    <row r="2" spans="1:9" ht="15.75">
      <c r="A2" s="151"/>
      <c r="B2" s="152"/>
      <c r="C2" s="316" t="str">
        <f>'16 KO Raster'!$I$3</f>
        <v>Mädchen-U12-Einzel</v>
      </c>
      <c r="D2" s="154"/>
      <c r="E2" s="152"/>
      <c r="F2" s="151"/>
      <c r="G2" s="152"/>
      <c r="H2" s="316" t="str">
        <f>'16 KO Raster'!$I$3</f>
        <v>Mädchen-U12-Einzel</v>
      </c>
      <c r="I2" s="154"/>
    </row>
    <row r="3" spans="1:9" ht="16.5" customHeight="1">
      <c r="A3" s="155" t="str">
        <f>'1+2'!$B$4</f>
        <v>Mayer, Lisa</v>
      </c>
      <c r="B3" s="157" t="s">
        <v>10</v>
      </c>
      <c r="C3" s="156" t="str">
        <f>'1+2'!$G$15</f>
        <v>Zürn, Lisa</v>
      </c>
      <c r="D3" s="154"/>
      <c r="E3" s="152"/>
      <c r="F3" s="155" t="str">
        <f>'1+2'!$E$16</f>
        <v>Brosi, Lea</v>
      </c>
      <c r="G3" s="157" t="s">
        <v>10</v>
      </c>
      <c r="H3" s="156" t="str">
        <f>'1+2'!$B$8</f>
        <v>Bjedic, Selma</v>
      </c>
      <c r="I3" s="154"/>
    </row>
    <row r="4" spans="1:9" ht="12.75">
      <c r="A4" s="151" t="str">
        <f>'1+2'!$B$5</f>
        <v>TSG Heilbronn</v>
      </c>
      <c r="B4" s="152"/>
      <c r="C4" s="153" t="str">
        <f>'1+2'!$B$11</f>
        <v>TTC Gochsen</v>
      </c>
      <c r="D4" s="154"/>
      <c r="E4" s="152"/>
      <c r="F4" s="151" t="str">
        <f>'1+2'!$B$7</f>
        <v>Spfr. Neckarwestheim</v>
      </c>
      <c r="G4" s="152"/>
      <c r="H4" s="153" t="str">
        <f>'1+2'!$B$9</f>
        <v>TSG Heilbronn</v>
      </c>
      <c r="I4" s="154"/>
    </row>
    <row r="5" spans="1:9" ht="12.75">
      <c r="A5" s="175"/>
      <c r="B5" s="152"/>
      <c r="C5" s="152"/>
      <c r="D5" s="154"/>
      <c r="E5" s="152"/>
      <c r="F5" s="175"/>
      <c r="G5" s="152"/>
      <c r="H5" s="152"/>
      <c r="I5" s="154"/>
    </row>
    <row r="6" spans="1:9" ht="12.75">
      <c r="A6" s="175"/>
      <c r="B6" s="152"/>
      <c r="C6" s="152"/>
      <c r="D6" s="154"/>
      <c r="E6" s="152"/>
      <c r="F6" s="175"/>
      <c r="G6" s="152"/>
      <c r="H6" s="152"/>
      <c r="I6" s="154"/>
    </row>
    <row r="7" spans="1:9" ht="12.75">
      <c r="A7" s="175"/>
      <c r="B7" s="152"/>
      <c r="C7" s="152"/>
      <c r="D7" s="154"/>
      <c r="E7" s="152"/>
      <c r="F7" s="175"/>
      <c r="G7" s="152"/>
      <c r="H7" s="152"/>
      <c r="I7" s="154"/>
    </row>
    <row r="8" spans="1:9" ht="7.5" customHeight="1">
      <c r="A8" s="151"/>
      <c r="B8" s="152"/>
      <c r="C8" s="153"/>
      <c r="D8" s="154"/>
      <c r="E8" s="152"/>
      <c r="F8" s="151"/>
      <c r="G8" s="152"/>
      <c r="H8" s="153"/>
      <c r="I8" s="154"/>
    </row>
    <row r="9" spans="1:9" ht="12.75">
      <c r="A9" s="151"/>
      <c r="B9" s="152"/>
      <c r="C9" s="153"/>
      <c r="D9" s="154"/>
      <c r="E9" s="152"/>
      <c r="F9" s="151"/>
      <c r="G9" s="152"/>
      <c r="H9" s="153"/>
      <c r="I9" s="154"/>
    </row>
    <row r="10" spans="1:9" ht="12.75" customHeight="1">
      <c r="A10" s="158"/>
      <c r="B10" s="159"/>
      <c r="C10" s="145"/>
      <c r="D10" s="160"/>
      <c r="E10" s="159"/>
      <c r="F10" s="158"/>
      <c r="G10" s="159"/>
      <c r="H10" s="145"/>
      <c r="I10" s="160"/>
    </row>
    <row r="11" spans="1:9" ht="1.5" customHeight="1">
      <c r="A11" s="151"/>
      <c r="B11" s="152"/>
      <c r="C11" s="161"/>
      <c r="D11" s="152"/>
      <c r="E11" s="152"/>
      <c r="F11" s="162"/>
      <c r="G11" s="152"/>
      <c r="H11" s="161"/>
      <c r="I11" s="154"/>
    </row>
    <row r="12" spans="1:9" ht="15.75">
      <c r="A12" s="146" t="str">
        <f>'1+2'!$T$1</f>
        <v>Gruppe 1</v>
      </c>
      <c r="B12" s="147"/>
      <c r="D12" s="149" t="str">
        <f>'1+2'!$M$14</f>
        <v>2. Runde</v>
      </c>
      <c r="E12" s="150"/>
      <c r="F12" s="146" t="str">
        <f>'1+2'!$T$1</f>
        <v>Gruppe 1</v>
      </c>
      <c r="G12" s="147"/>
      <c r="I12" s="149" t="str">
        <f>'1+2'!$M$14</f>
        <v>2. Runde</v>
      </c>
    </row>
    <row r="13" spans="1:9" ht="15.75">
      <c r="A13" s="151"/>
      <c r="B13" s="152"/>
      <c r="C13" s="316" t="str">
        <f>'16 KO Raster'!$I$3</f>
        <v>Mädchen-U12-Einzel</v>
      </c>
      <c r="D13" s="154"/>
      <c r="E13" s="152"/>
      <c r="F13" s="151"/>
      <c r="G13" s="152"/>
      <c r="H13" s="316" t="str">
        <f>'16 KO Raster'!$I$3</f>
        <v>Mädchen-U12-Einzel</v>
      </c>
      <c r="I13" s="154"/>
    </row>
    <row r="14" spans="1:9" ht="16.5" customHeight="1">
      <c r="A14" s="155" t="str">
        <f>'1+2'!$B$4</f>
        <v>Mayer, Lisa</v>
      </c>
      <c r="B14" s="157" t="s">
        <v>10</v>
      </c>
      <c r="C14" s="156" t="str">
        <f>'1+2'!$B$6</f>
        <v>Brosi, Lea</v>
      </c>
      <c r="D14" s="154"/>
      <c r="E14" s="152"/>
      <c r="F14" s="155" t="str">
        <f>'1+2'!$B$8</f>
        <v>Bjedic, Selma</v>
      </c>
      <c r="G14" s="157" t="s">
        <v>10</v>
      </c>
      <c r="H14" s="156" t="str">
        <f>'1+2'!$B$10</f>
        <v>Zürn, Lisa</v>
      </c>
      <c r="I14" s="154"/>
    </row>
    <row r="15" spans="1:9" ht="12.75">
      <c r="A15" s="151" t="str">
        <f>'1+2'!$B$5</f>
        <v>TSG Heilbronn</v>
      </c>
      <c r="B15" s="152"/>
      <c r="C15" s="153" t="str">
        <f>'1+2'!$B$7</f>
        <v>Spfr. Neckarwestheim</v>
      </c>
      <c r="D15" s="154"/>
      <c r="E15" s="152"/>
      <c r="F15" s="151" t="str">
        <f>'1+2'!$B$9</f>
        <v>TSG Heilbronn</v>
      </c>
      <c r="G15" s="152"/>
      <c r="H15" s="153" t="str">
        <f>'1+2'!$B$11</f>
        <v>TTC Gochsen</v>
      </c>
      <c r="I15" s="154"/>
    </row>
    <row r="16" spans="1:9" ht="12.75">
      <c r="A16" s="175"/>
      <c r="B16" s="152"/>
      <c r="C16" s="152"/>
      <c r="D16" s="154"/>
      <c r="E16" s="152"/>
      <c r="F16" s="175"/>
      <c r="G16" s="152"/>
      <c r="H16" s="152"/>
      <c r="I16" s="154"/>
    </row>
    <row r="17" spans="1:9" ht="12.75">
      <c r="A17" s="175"/>
      <c r="B17" s="152"/>
      <c r="C17" s="152"/>
      <c r="D17" s="154"/>
      <c r="E17" s="152"/>
      <c r="F17" s="175"/>
      <c r="G17" s="152"/>
      <c r="H17" s="152"/>
      <c r="I17" s="154"/>
    </row>
    <row r="18" spans="1:9" ht="12.75">
      <c r="A18" s="175"/>
      <c r="B18" s="152"/>
      <c r="C18" s="152"/>
      <c r="D18" s="154"/>
      <c r="E18" s="152"/>
      <c r="F18" s="175"/>
      <c r="G18" s="152"/>
      <c r="H18" s="152"/>
      <c r="I18" s="154"/>
    </row>
    <row r="19" spans="1:9" ht="7.5" customHeight="1">
      <c r="A19" s="151"/>
      <c r="B19" s="152"/>
      <c r="C19" s="153"/>
      <c r="D19" s="154"/>
      <c r="E19" s="152"/>
      <c r="F19" s="151"/>
      <c r="G19" s="152"/>
      <c r="H19" s="153"/>
      <c r="I19" s="154"/>
    </row>
    <row r="20" spans="1:9" ht="12.75">
      <c r="A20" s="151"/>
      <c r="B20" s="152"/>
      <c r="C20" s="153"/>
      <c r="D20" s="154"/>
      <c r="E20" s="152"/>
      <c r="F20" s="151"/>
      <c r="G20" s="152"/>
      <c r="H20" s="153"/>
      <c r="I20" s="154"/>
    </row>
    <row r="21" spans="1:9" ht="12.75" customHeight="1">
      <c r="A21" s="158"/>
      <c r="B21" s="159"/>
      <c r="C21" s="145"/>
      <c r="D21" s="160"/>
      <c r="E21" s="159"/>
      <c r="F21" s="158"/>
      <c r="G21" s="159"/>
      <c r="H21" s="145"/>
      <c r="I21" s="160"/>
    </row>
    <row r="22" spans="1:9" ht="1.5" customHeight="1">
      <c r="A22" s="151"/>
      <c r="B22" s="152"/>
      <c r="C22" s="153"/>
      <c r="D22" s="152"/>
      <c r="E22" s="152"/>
      <c r="F22" s="162"/>
      <c r="G22" s="152"/>
      <c r="H22" s="153"/>
      <c r="I22" s="154"/>
    </row>
    <row r="23" spans="1:9" ht="15.75">
      <c r="A23" s="146" t="str">
        <f>'1+2'!$T$1</f>
        <v>Gruppe 1</v>
      </c>
      <c r="B23" s="147"/>
      <c r="C23" s="163"/>
      <c r="D23" s="164" t="str">
        <f>'1+2'!$B$18</f>
        <v>3. Runde</v>
      </c>
      <c r="E23" s="150"/>
      <c r="F23" s="146" t="str">
        <f>'1+2'!$T$1</f>
        <v>Gruppe 1</v>
      </c>
      <c r="G23" s="147"/>
      <c r="H23" s="163"/>
      <c r="I23" s="165" t="str">
        <f>'1+2'!$B$18</f>
        <v>3. Runde</v>
      </c>
    </row>
    <row r="24" spans="1:9" ht="15.75">
      <c r="A24" s="151"/>
      <c r="B24" s="152"/>
      <c r="C24" s="316" t="str">
        <f>'16 KO Raster'!$I$3</f>
        <v>Mädchen-U12-Einzel</v>
      </c>
      <c r="D24" s="154"/>
      <c r="E24" s="152"/>
      <c r="F24" s="151"/>
      <c r="G24" s="152"/>
      <c r="H24" s="316" t="str">
        <f>'16 KO Raster'!$I$3</f>
        <v>Mädchen-U12-Einzel</v>
      </c>
      <c r="I24" s="154"/>
    </row>
    <row r="25" spans="1:9" ht="16.5" customHeight="1">
      <c r="A25" s="155" t="str">
        <f>'1+2'!$B$4</f>
        <v>Mayer, Lisa</v>
      </c>
      <c r="B25" s="157" t="s">
        <v>10</v>
      </c>
      <c r="C25" s="156" t="str">
        <f>'1+2'!$B$8</f>
        <v>Bjedic, Selma</v>
      </c>
      <c r="D25" s="154"/>
      <c r="E25" s="152"/>
      <c r="F25" s="155" t="str">
        <f>'1+2'!$B$6</f>
        <v>Brosi, Lea</v>
      </c>
      <c r="G25" s="157" t="s">
        <v>10</v>
      </c>
      <c r="H25" s="156" t="str">
        <f>'1+2'!$B$10</f>
        <v>Zürn, Lisa</v>
      </c>
      <c r="I25" s="154"/>
    </row>
    <row r="26" spans="1:9" ht="12.75">
      <c r="A26" s="166" t="str">
        <f>'1+2'!$B$5</f>
        <v>TSG Heilbronn</v>
      </c>
      <c r="B26" s="152"/>
      <c r="C26" s="148" t="str">
        <f>'1+2'!$B$9</f>
        <v>TSG Heilbronn</v>
      </c>
      <c r="D26" s="154"/>
      <c r="E26" s="152"/>
      <c r="F26" s="151" t="str">
        <f>'1+2'!$B$7</f>
        <v>Spfr. Neckarwestheim</v>
      </c>
      <c r="G26" s="152"/>
      <c r="H26" s="153" t="str">
        <f>'1+2'!$B$11</f>
        <v>TTC Gochsen</v>
      </c>
      <c r="I26" s="154"/>
    </row>
    <row r="27" spans="1:9" ht="12.75">
      <c r="A27" s="175"/>
      <c r="B27" s="152"/>
      <c r="C27" s="152"/>
      <c r="D27" s="154"/>
      <c r="E27" s="152"/>
      <c r="F27" s="175"/>
      <c r="G27" s="152"/>
      <c r="H27" s="152"/>
      <c r="I27" s="154"/>
    </row>
    <row r="28" spans="1:9" ht="12.75">
      <c r="A28" s="175"/>
      <c r="B28" s="152"/>
      <c r="C28" s="152"/>
      <c r="D28" s="154"/>
      <c r="E28" s="152"/>
      <c r="F28" s="175"/>
      <c r="G28" s="152"/>
      <c r="H28" s="152"/>
      <c r="I28" s="154"/>
    </row>
    <row r="29" spans="1:9" ht="12.75">
      <c r="A29" s="175"/>
      <c r="B29" s="152"/>
      <c r="C29" s="152"/>
      <c r="D29" s="154"/>
      <c r="E29" s="152"/>
      <c r="F29" s="175"/>
      <c r="G29" s="152"/>
      <c r="H29" s="152"/>
      <c r="I29" s="154"/>
    </row>
    <row r="30" spans="1:9" ht="7.5" customHeight="1">
      <c r="A30" s="151"/>
      <c r="B30" s="152"/>
      <c r="C30" s="153"/>
      <c r="D30" s="154"/>
      <c r="E30" s="152"/>
      <c r="F30" s="151"/>
      <c r="G30" s="152"/>
      <c r="H30" s="153"/>
      <c r="I30" s="154"/>
    </row>
    <row r="31" spans="1:9" ht="12.75">
      <c r="A31" s="151"/>
      <c r="B31" s="152"/>
      <c r="C31" s="153"/>
      <c r="D31" s="154"/>
      <c r="E31" s="152"/>
      <c r="F31" s="151"/>
      <c r="G31" s="152"/>
      <c r="H31" s="153"/>
      <c r="I31" s="154"/>
    </row>
    <row r="32" spans="1:9" ht="12.75" customHeight="1">
      <c r="A32" s="158"/>
      <c r="B32" s="159"/>
      <c r="C32" s="145"/>
      <c r="D32" s="160"/>
      <c r="E32" s="159"/>
      <c r="F32" s="158"/>
      <c r="G32" s="159"/>
      <c r="H32" s="145"/>
      <c r="I32" s="160"/>
    </row>
    <row r="33" spans="1:9" ht="1.5" customHeight="1">
      <c r="A33" s="151"/>
      <c r="B33" s="152"/>
      <c r="C33" s="153"/>
      <c r="D33" s="152"/>
      <c r="E33" s="152"/>
      <c r="F33" s="162"/>
      <c r="G33" s="152"/>
      <c r="H33" s="153"/>
      <c r="I33" s="154"/>
    </row>
    <row r="34" spans="1:9" ht="15.75">
      <c r="A34" s="146" t="str">
        <f>'1+2'!$T$30</f>
        <v>Gruppe 2</v>
      </c>
      <c r="B34" s="147"/>
      <c r="C34" s="163"/>
      <c r="D34" s="165" t="str">
        <f>'1+2'!$B$43</f>
        <v>1. Runde</v>
      </c>
      <c r="E34" s="167"/>
      <c r="F34" s="146" t="str">
        <f>'1+2'!$T$30</f>
        <v>Gruppe 2</v>
      </c>
      <c r="G34" s="147"/>
      <c r="H34" s="163"/>
      <c r="I34" s="165" t="str">
        <f>'1+2'!$B$43</f>
        <v>1. Runde</v>
      </c>
    </row>
    <row r="35" spans="1:9" ht="15.75">
      <c r="A35" s="151"/>
      <c r="B35" s="152"/>
      <c r="C35" s="316" t="str">
        <f>'16 KO Raster'!$I$3</f>
        <v>Mädchen-U12-Einzel</v>
      </c>
      <c r="D35" s="154"/>
      <c r="E35" s="152"/>
      <c r="F35" s="151"/>
      <c r="G35" s="152"/>
      <c r="H35" s="316" t="str">
        <f>'16 KO Raster'!$I$3</f>
        <v>Mädchen-U12-Einzel</v>
      </c>
      <c r="I35" s="154"/>
    </row>
    <row r="36" spans="1:9" ht="16.5" customHeight="1">
      <c r="A36" s="155" t="str">
        <f>'1+2'!$E$44</f>
        <v>Bauer, Linda</v>
      </c>
      <c r="B36" s="157" t="s">
        <v>10</v>
      </c>
      <c r="C36" s="156">
        <f>'1+2'!$G$44</f>
        <v>0</v>
      </c>
      <c r="D36" s="154"/>
      <c r="E36" s="152"/>
      <c r="F36" s="155" t="str">
        <f>'1+2'!$E$45</f>
        <v>Brosi, Mona</v>
      </c>
      <c r="G36" s="157" t="s">
        <v>10</v>
      </c>
      <c r="H36" s="156" t="str">
        <f>'1+2'!$G$45</f>
        <v>Diefenbach, Natalie</v>
      </c>
      <c r="I36" s="154"/>
    </row>
    <row r="37" spans="1:9" ht="12.75">
      <c r="A37" s="151" t="str">
        <f>'1+2'!$B$34</f>
        <v>Spfr. Neckarsulm</v>
      </c>
      <c r="B37" s="152"/>
      <c r="C37" s="153">
        <f>'1+2'!$B$40</f>
        <v>0</v>
      </c>
      <c r="D37" s="154"/>
      <c r="E37" s="152"/>
      <c r="F37" s="151" t="str">
        <f>'1+2'!$B$36</f>
        <v>Spfr. Neckarwestheim</v>
      </c>
      <c r="G37" s="152"/>
      <c r="H37" s="153" t="str">
        <f>'1+2'!$B$38</f>
        <v>TSV Erlenbach</v>
      </c>
      <c r="I37" s="154"/>
    </row>
    <row r="38" spans="1:9" ht="12.75">
      <c r="A38" s="175"/>
      <c r="B38" s="152"/>
      <c r="C38" s="152"/>
      <c r="D38" s="154"/>
      <c r="E38" s="152"/>
      <c r="F38" s="175"/>
      <c r="G38" s="152"/>
      <c r="H38" s="152"/>
      <c r="I38" s="154"/>
    </row>
    <row r="39" spans="1:9" ht="12.75">
      <c r="A39" s="175"/>
      <c r="B39" s="152"/>
      <c r="C39" s="152"/>
      <c r="D39" s="154"/>
      <c r="E39" s="152"/>
      <c r="F39" s="175"/>
      <c r="G39" s="152"/>
      <c r="H39" s="152"/>
      <c r="I39" s="154"/>
    </row>
    <row r="40" spans="1:9" ht="12.75">
      <c r="A40" s="175"/>
      <c r="B40" s="152"/>
      <c r="C40" s="152"/>
      <c r="D40" s="154"/>
      <c r="E40" s="152"/>
      <c r="F40" s="175"/>
      <c r="G40" s="152"/>
      <c r="H40" s="152"/>
      <c r="I40" s="154"/>
    </row>
    <row r="41" spans="1:9" ht="13.5" customHeight="1">
      <c r="A41" s="151"/>
      <c r="B41" s="152"/>
      <c r="C41" s="153"/>
      <c r="D41" s="154"/>
      <c r="E41" s="152"/>
      <c r="F41" s="151"/>
      <c r="G41" s="152"/>
      <c r="H41" s="153"/>
      <c r="I41" s="154"/>
    </row>
    <row r="42" spans="1:9" ht="12.75">
      <c r="A42" s="151"/>
      <c r="B42" s="152"/>
      <c r="C42" s="153"/>
      <c r="D42" s="154"/>
      <c r="E42" s="152"/>
      <c r="F42" s="151"/>
      <c r="G42" s="152"/>
      <c r="H42" s="153"/>
      <c r="I42" s="154"/>
    </row>
    <row r="43" spans="1:9" ht="12.75" customHeight="1">
      <c r="A43" s="158"/>
      <c r="B43" s="159"/>
      <c r="C43" s="145"/>
      <c r="D43" s="160"/>
      <c r="E43" s="159"/>
      <c r="F43" s="158"/>
      <c r="G43" s="159"/>
      <c r="H43" s="145"/>
      <c r="I43" s="160"/>
    </row>
    <row r="44" spans="1:9" ht="1.5" customHeight="1">
      <c r="A44" s="162"/>
      <c r="B44" s="152"/>
      <c r="C44" s="153"/>
      <c r="D44" s="152"/>
      <c r="E44" s="152"/>
      <c r="F44" s="162"/>
      <c r="G44" s="152"/>
      <c r="H44" s="153"/>
      <c r="I44" s="154"/>
    </row>
    <row r="45" spans="1:9" ht="15.75">
      <c r="A45" s="168" t="str">
        <f>'1+2'!$T$30</f>
        <v>Gruppe 2</v>
      </c>
      <c r="B45" s="147"/>
      <c r="C45" s="169"/>
      <c r="D45" s="165" t="str">
        <f>'1+2'!$M$43</f>
        <v>2. Runde</v>
      </c>
      <c r="E45" s="167"/>
      <c r="F45" s="146" t="str">
        <f>'1+2'!$T$30</f>
        <v>Gruppe 2</v>
      </c>
      <c r="G45" s="147"/>
      <c r="H45" s="163"/>
      <c r="I45" s="165" t="str">
        <f>'1+2'!$M$43</f>
        <v>2. Runde</v>
      </c>
    </row>
    <row r="46" spans="1:9" ht="15.75">
      <c r="A46" s="151"/>
      <c r="B46" s="152"/>
      <c r="C46" s="316" t="str">
        <f>'16 KO Raster'!$I$3</f>
        <v>Mädchen-U12-Einzel</v>
      </c>
      <c r="D46" s="154"/>
      <c r="E46" s="152"/>
      <c r="F46" s="151"/>
      <c r="G46" s="152"/>
      <c r="H46" s="316" t="str">
        <f>'16 KO Raster'!$I$3</f>
        <v>Mädchen-U12-Einzel</v>
      </c>
      <c r="I46" s="154"/>
    </row>
    <row r="47" spans="1:9" ht="16.5" customHeight="1">
      <c r="A47" s="155" t="str">
        <f>'1+2'!$E$44</f>
        <v>Bauer, Linda</v>
      </c>
      <c r="B47" s="157" t="s">
        <v>10</v>
      </c>
      <c r="C47" s="156" t="str">
        <f>'1+2'!$E$45</f>
        <v>Brosi, Mona</v>
      </c>
      <c r="D47" s="154"/>
      <c r="E47" s="152"/>
      <c r="F47" s="155" t="str">
        <f>'1+2'!$G$45</f>
        <v>Diefenbach, Natalie</v>
      </c>
      <c r="G47" s="157" t="s">
        <v>10</v>
      </c>
      <c r="H47" s="156">
        <f>'1+2'!$G$44</f>
        <v>0</v>
      </c>
      <c r="I47" s="154"/>
    </row>
    <row r="48" spans="1:9" ht="12.75">
      <c r="A48" s="151" t="str">
        <f>'1+2'!$B$34</f>
        <v>Spfr. Neckarsulm</v>
      </c>
      <c r="B48" s="152"/>
      <c r="C48" s="153" t="str">
        <f>'1+2'!$B$36</f>
        <v>Spfr. Neckarwestheim</v>
      </c>
      <c r="D48" s="154"/>
      <c r="E48" s="152"/>
      <c r="F48" s="151" t="str">
        <f>'1+2'!$B$38</f>
        <v>TSV Erlenbach</v>
      </c>
      <c r="G48" s="152"/>
      <c r="H48" s="153">
        <f>'1+2'!$B$40</f>
        <v>0</v>
      </c>
      <c r="I48" s="154"/>
    </row>
    <row r="49" spans="1:9" ht="12.75">
      <c r="A49" s="175"/>
      <c r="B49" s="152"/>
      <c r="C49" s="152"/>
      <c r="D49" s="154"/>
      <c r="E49" s="152"/>
      <c r="F49" s="175"/>
      <c r="G49" s="152"/>
      <c r="H49" s="152"/>
      <c r="I49" s="154"/>
    </row>
    <row r="50" spans="1:9" ht="12.75">
      <c r="A50" s="175"/>
      <c r="B50" s="152"/>
      <c r="C50" s="152"/>
      <c r="D50" s="154"/>
      <c r="E50" s="152"/>
      <c r="F50" s="175"/>
      <c r="G50" s="152"/>
      <c r="H50" s="152"/>
      <c r="I50" s="154"/>
    </row>
    <row r="51" spans="1:9" ht="12.75">
      <c r="A51" s="175"/>
      <c r="B51" s="152"/>
      <c r="C51" s="152"/>
      <c r="D51" s="154"/>
      <c r="E51" s="152"/>
      <c r="F51" s="175"/>
      <c r="G51" s="152"/>
      <c r="H51" s="152"/>
      <c r="I51" s="154"/>
    </row>
    <row r="52" spans="1:9" ht="7.5" customHeight="1">
      <c r="A52" s="151"/>
      <c r="B52" s="152"/>
      <c r="C52" s="153"/>
      <c r="D52" s="154"/>
      <c r="E52" s="152"/>
      <c r="F52" s="151"/>
      <c r="G52" s="152"/>
      <c r="H52" s="153"/>
      <c r="I52" s="154"/>
    </row>
    <row r="53" spans="1:9" ht="12.75">
      <c r="A53" s="151"/>
      <c r="B53" s="152"/>
      <c r="C53" s="153"/>
      <c r="D53" s="154"/>
      <c r="E53" s="152"/>
      <c r="F53" s="151"/>
      <c r="G53" s="152"/>
      <c r="H53" s="153"/>
      <c r="I53" s="154"/>
    </row>
    <row r="54" spans="1:9" ht="12.75" customHeight="1">
      <c r="A54" s="158"/>
      <c r="B54" s="159"/>
      <c r="C54" s="145"/>
      <c r="D54" s="160"/>
      <c r="E54" s="159"/>
      <c r="F54" s="158"/>
      <c r="G54" s="159"/>
      <c r="H54" s="145"/>
      <c r="I54" s="160"/>
    </row>
    <row r="55" spans="1:9" ht="1.5" customHeight="1">
      <c r="A55" s="141"/>
      <c r="B55" s="142"/>
      <c r="C55" s="170"/>
      <c r="D55" s="142"/>
      <c r="E55" s="142"/>
      <c r="F55" s="143"/>
      <c r="G55" s="144"/>
      <c r="H55" s="143"/>
      <c r="I55" s="142"/>
    </row>
    <row r="56" spans="1:9" ht="15.75">
      <c r="A56" s="146" t="str">
        <f>'1+2'!$T$30</f>
        <v>Gruppe 2</v>
      </c>
      <c r="B56" s="147"/>
      <c r="C56" s="163"/>
      <c r="D56" s="164" t="str">
        <f>'1+2'!$B$47</f>
        <v>3. Runde</v>
      </c>
      <c r="E56" s="150"/>
      <c r="F56" s="146" t="str">
        <f>'1+2'!$T$30</f>
        <v>Gruppe 2</v>
      </c>
      <c r="G56" s="147"/>
      <c r="H56" s="169"/>
      <c r="I56" s="165" t="str">
        <f>'1+2'!$B$47</f>
        <v>3. Runde</v>
      </c>
    </row>
    <row r="57" spans="1:9" ht="15.75">
      <c r="A57" s="151"/>
      <c r="B57" s="152"/>
      <c r="C57" s="316" t="str">
        <f>'16 KO Raster'!$I$3</f>
        <v>Mädchen-U12-Einzel</v>
      </c>
      <c r="D57" s="154"/>
      <c r="E57" s="152"/>
      <c r="F57" s="151"/>
      <c r="G57" s="152"/>
      <c r="H57" s="316" t="str">
        <f>'16 KO Raster'!$I$3</f>
        <v>Mädchen-U12-Einzel</v>
      </c>
      <c r="I57" s="154"/>
    </row>
    <row r="58" spans="1:9" ht="16.5" customHeight="1">
      <c r="A58" s="155" t="str">
        <f>'1+2'!$E$44</f>
        <v>Bauer, Linda</v>
      </c>
      <c r="B58" s="157" t="s">
        <v>10</v>
      </c>
      <c r="C58" s="156" t="str">
        <f>'1+2'!$G$45</f>
        <v>Diefenbach, Natalie</v>
      </c>
      <c r="D58" s="154"/>
      <c r="E58" s="152"/>
      <c r="F58" s="155" t="str">
        <f>'1+2'!$E$45</f>
        <v>Brosi, Mona</v>
      </c>
      <c r="G58" s="157" t="s">
        <v>10</v>
      </c>
      <c r="H58" s="156">
        <f>'1+2'!$G$44</f>
        <v>0</v>
      </c>
      <c r="I58" s="154"/>
    </row>
    <row r="59" spans="1:9" ht="12.75">
      <c r="A59" s="151" t="str">
        <f>'1+2'!$B$34</f>
        <v>Spfr. Neckarsulm</v>
      </c>
      <c r="B59" s="152"/>
      <c r="C59" s="153" t="str">
        <f>'1+2'!$B$38</f>
        <v>TSV Erlenbach</v>
      </c>
      <c r="D59" s="154"/>
      <c r="E59" s="152"/>
      <c r="F59" s="151" t="str">
        <f>'1+2'!$B$36</f>
        <v>Spfr. Neckarwestheim</v>
      </c>
      <c r="G59" s="152"/>
      <c r="H59" s="153">
        <f>'1+2'!$B$40</f>
        <v>0</v>
      </c>
      <c r="I59" s="154"/>
    </row>
    <row r="60" spans="1:9" ht="12.75">
      <c r="A60" s="175"/>
      <c r="B60" s="152"/>
      <c r="C60" s="152"/>
      <c r="D60" s="154"/>
      <c r="E60" s="152"/>
      <c r="F60" s="175"/>
      <c r="G60" s="152"/>
      <c r="H60" s="152"/>
      <c r="I60" s="154"/>
    </row>
    <row r="61" spans="1:9" ht="12.75">
      <c r="A61" s="175"/>
      <c r="B61" s="152"/>
      <c r="C61" s="152"/>
      <c r="D61" s="154"/>
      <c r="E61" s="152"/>
      <c r="F61" s="175"/>
      <c r="G61" s="152"/>
      <c r="H61" s="152"/>
      <c r="I61" s="154"/>
    </row>
    <row r="62" spans="1:9" ht="12.75">
      <c r="A62" s="175"/>
      <c r="B62" s="152"/>
      <c r="C62" s="152"/>
      <c r="D62" s="154"/>
      <c r="E62" s="152"/>
      <c r="F62" s="175"/>
      <c r="G62" s="152"/>
      <c r="H62" s="152"/>
      <c r="I62" s="154"/>
    </row>
    <row r="63" spans="1:9" ht="7.5" customHeight="1">
      <c r="A63" s="151"/>
      <c r="B63" s="152"/>
      <c r="C63" s="153"/>
      <c r="D63" s="154"/>
      <c r="E63" s="152"/>
      <c r="F63" s="151"/>
      <c r="G63" s="152"/>
      <c r="H63" s="153"/>
      <c r="I63" s="154"/>
    </row>
    <row r="64" spans="1:9" ht="12.75">
      <c r="A64" s="151"/>
      <c r="B64" s="152"/>
      <c r="C64" s="153"/>
      <c r="D64" s="154"/>
      <c r="E64" s="152"/>
      <c r="F64" s="151"/>
      <c r="G64" s="152"/>
      <c r="H64" s="153"/>
      <c r="I64" s="154"/>
    </row>
    <row r="65" spans="1:9" ht="12.75" customHeight="1">
      <c r="A65" s="158"/>
      <c r="B65" s="159"/>
      <c r="C65" s="145"/>
      <c r="D65" s="160"/>
      <c r="E65" s="159"/>
      <c r="F65" s="158"/>
      <c r="G65" s="159"/>
      <c r="H65" s="145"/>
      <c r="I65" s="160"/>
    </row>
  </sheetData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3"/>
  <dimension ref="A1:BV57"/>
  <sheetViews>
    <sheetView workbookViewId="0" topLeftCell="A1">
      <selection activeCell="N21" sqref="N21"/>
    </sheetView>
  </sheetViews>
  <sheetFormatPr defaultColWidth="11.421875" defaultRowHeight="12.75"/>
  <cols>
    <col min="1" max="1" width="4.7109375" style="5" customWidth="1"/>
    <col min="2" max="4" width="1.8515625" style="5" customWidth="1"/>
    <col min="5" max="5" width="12.7109375" style="5" customWidth="1"/>
    <col min="6" max="6" width="1.7109375" style="5" customWidth="1"/>
    <col min="7" max="7" width="14.7109375" style="5" customWidth="1"/>
    <col min="8" max="8" width="2.00390625" style="5" customWidth="1"/>
    <col min="9" max="9" width="2.00390625" style="82" customWidth="1"/>
    <col min="10" max="10" width="2.00390625" style="5" customWidth="1"/>
    <col min="11" max="11" width="1.8515625" style="5" customWidth="1"/>
    <col min="12" max="12" width="2.00390625" style="5" customWidth="1"/>
    <col min="13" max="13" width="1.8515625" style="5" customWidth="1"/>
    <col min="14" max="19" width="2.00390625" style="5" customWidth="1"/>
    <col min="20" max="20" width="0.2890625" style="5" customWidth="1"/>
    <col min="21" max="21" width="3.28125" style="5" customWidth="1"/>
    <col min="22" max="22" width="1.8515625" style="5" customWidth="1"/>
    <col min="23" max="24" width="3.28125" style="5" customWidth="1"/>
    <col min="25" max="25" width="1.8515625" style="5" customWidth="1"/>
    <col min="26" max="26" width="3.7109375" style="5" customWidth="1"/>
    <col min="27" max="27" width="1.8515625" style="5" customWidth="1"/>
    <col min="28" max="28" width="3.28125" style="5" customWidth="1"/>
    <col min="29" max="29" width="1.8515625" style="5" customWidth="1"/>
    <col min="30" max="31" width="10.7109375" style="5" customWidth="1"/>
    <col min="32" max="33" width="11.421875" style="5" customWidth="1"/>
    <col min="34" max="34" width="6.8515625" style="5" customWidth="1"/>
    <col min="35" max="36" width="10.7109375" style="5" customWidth="1"/>
    <col min="37" max="42" width="11.421875" style="5" customWidth="1"/>
    <col min="43" max="43" width="6.8515625" style="5" customWidth="1"/>
    <col min="44" max="51" width="11.421875" style="5" customWidth="1"/>
    <col min="52" max="52" width="6.8515625" style="5" customWidth="1"/>
    <col min="53" max="60" width="11.421875" style="5" customWidth="1"/>
    <col min="61" max="61" width="6.8515625" style="5" customWidth="1"/>
    <col min="62" max="69" width="11.421875" style="5" customWidth="1"/>
    <col min="70" max="70" width="6.8515625" style="5" customWidth="1"/>
    <col min="71" max="16384" width="11.421875" style="5" customWidth="1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287" t="str">
        <f>'7+8'!$G$30</f>
        <v>Mädchen-U12-Einzel</v>
      </c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286" t="s">
        <v>22</v>
      </c>
      <c r="U1" s="4"/>
      <c r="V1" s="4"/>
      <c r="W1" s="4"/>
      <c r="X1" s="4"/>
      <c r="Y1" s="4"/>
      <c r="Z1" s="4"/>
      <c r="AA1" s="4"/>
      <c r="AB1" s="4"/>
    </row>
    <row r="2" spans="1:29" ht="6" customHeight="1" thickBot="1">
      <c r="A2" s="6"/>
      <c r="B2" s="7"/>
      <c r="C2" s="7"/>
      <c r="D2" s="7"/>
      <c r="E2" s="8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>
      <c r="A3" s="10" t="s">
        <v>1</v>
      </c>
      <c r="B3" s="11" t="s">
        <v>2</v>
      </c>
      <c r="C3" s="12"/>
      <c r="D3" s="13"/>
      <c r="E3" s="14"/>
      <c r="F3" s="15"/>
      <c r="G3" s="16"/>
      <c r="H3" s="17"/>
      <c r="I3" s="18">
        <v>1</v>
      </c>
      <c r="J3" s="19"/>
      <c r="K3" s="17"/>
      <c r="L3" s="18">
        <v>2</v>
      </c>
      <c r="M3" s="19"/>
      <c r="N3" s="17"/>
      <c r="O3" s="18">
        <v>3</v>
      </c>
      <c r="P3" s="19"/>
      <c r="Q3" s="20"/>
      <c r="R3" s="18">
        <v>4</v>
      </c>
      <c r="S3" s="18"/>
      <c r="T3" s="19"/>
      <c r="U3" s="21"/>
      <c r="V3" s="21" t="s">
        <v>3</v>
      </c>
      <c r="W3" s="19"/>
      <c r="X3" s="19"/>
      <c r="Y3" s="22" t="s">
        <v>4</v>
      </c>
      <c r="Z3" s="20"/>
      <c r="AA3" s="23"/>
      <c r="AB3" s="24" t="s">
        <v>5</v>
      </c>
      <c r="AC3" s="25"/>
    </row>
    <row r="4" spans="1:29" ht="13.5" customHeight="1">
      <c r="A4" s="26">
        <v>1</v>
      </c>
      <c r="B4" s="288" t="s">
        <v>42</v>
      </c>
      <c r="C4" s="27"/>
      <c r="D4" s="27"/>
      <c r="E4" s="28"/>
      <c r="F4" s="29"/>
      <c r="G4" s="30"/>
      <c r="H4" s="290"/>
      <c r="I4" s="291"/>
      <c r="J4" s="292"/>
      <c r="K4" s="31">
        <f>$AA$15</f>
        <v>3</v>
      </c>
      <c r="L4" s="32" t="s">
        <v>6</v>
      </c>
      <c r="M4" s="33">
        <f>$AC$15</f>
        <v>0</v>
      </c>
      <c r="N4" s="31">
        <f>$H$19</f>
        <v>3</v>
      </c>
      <c r="O4" s="32" t="s">
        <v>6</v>
      </c>
      <c r="P4" s="33">
        <f>$J$19</f>
        <v>0</v>
      </c>
      <c r="Q4" s="31">
        <f>$H$15</f>
        <v>3</v>
      </c>
      <c r="R4" s="32" t="s">
        <v>6</v>
      </c>
      <c r="S4" s="34">
        <f>$J$15</f>
        <v>0</v>
      </c>
      <c r="T4" s="35"/>
      <c r="U4" s="36">
        <f>SUM(Q5,N5,K5)</f>
        <v>3</v>
      </c>
      <c r="V4" s="32" t="s">
        <v>6</v>
      </c>
      <c r="W4" s="33">
        <f>SUM(S5,P5,M5)</f>
        <v>0</v>
      </c>
      <c r="X4" s="34">
        <f>SUM(Q4,N4,K4)</f>
        <v>9</v>
      </c>
      <c r="Y4" s="32" t="s">
        <v>6</v>
      </c>
      <c r="Z4" s="34">
        <f>SUM(S4,P4,M4)</f>
        <v>0</v>
      </c>
      <c r="AA4" s="37"/>
      <c r="AB4" s="38"/>
      <c r="AC4" s="39"/>
    </row>
    <row r="5" spans="1:29" ht="13.5" customHeight="1">
      <c r="A5" s="26"/>
      <c r="B5" s="288" t="s">
        <v>43</v>
      </c>
      <c r="C5" s="27"/>
      <c r="D5" s="27"/>
      <c r="E5" s="40"/>
      <c r="F5" s="29"/>
      <c r="G5" s="30"/>
      <c r="H5" s="293"/>
      <c r="I5" s="293"/>
      <c r="J5" s="294"/>
      <c r="K5" s="41">
        <f>IF(K4=3,1,0)</f>
        <v>1</v>
      </c>
      <c r="L5" s="41"/>
      <c r="M5" s="42">
        <f>IF(M4=3,1,0)</f>
        <v>0</v>
      </c>
      <c r="N5" s="41">
        <f>IF(N4=3,1,0)</f>
        <v>1</v>
      </c>
      <c r="O5" s="41"/>
      <c r="P5" s="42">
        <f>IF(P4=3,1,0)</f>
        <v>0</v>
      </c>
      <c r="Q5" s="41">
        <f>IF(Q4=3,1,0)</f>
        <v>1</v>
      </c>
      <c r="R5" s="41"/>
      <c r="S5" s="41">
        <f>IF(S4=3,1,0)</f>
        <v>0</v>
      </c>
      <c r="T5" s="35"/>
      <c r="U5" s="43"/>
      <c r="V5" s="44"/>
      <c r="W5" s="45"/>
      <c r="X5" s="46"/>
      <c r="Y5" s="44"/>
      <c r="Z5" s="46"/>
      <c r="AA5" s="47"/>
      <c r="AB5" s="48"/>
      <c r="AC5" s="49"/>
    </row>
    <row r="6" spans="1:29" ht="13.5" customHeight="1">
      <c r="A6" s="26">
        <v>2</v>
      </c>
      <c r="B6" s="288" t="s">
        <v>44</v>
      </c>
      <c r="C6" s="27"/>
      <c r="D6" s="27"/>
      <c r="E6" s="40"/>
      <c r="F6" s="29"/>
      <c r="G6" s="30"/>
      <c r="H6" s="50">
        <f>$AC$15</f>
        <v>0</v>
      </c>
      <c r="I6" s="32" t="s">
        <v>6</v>
      </c>
      <c r="J6" s="51">
        <f>$AA$15</f>
        <v>3</v>
      </c>
      <c r="K6" s="295"/>
      <c r="L6" s="296"/>
      <c r="M6" s="297"/>
      <c r="N6" s="31">
        <f>$H$16</f>
        <v>0</v>
      </c>
      <c r="O6" s="32" t="s">
        <v>6</v>
      </c>
      <c r="P6" s="33">
        <f>$J$16</f>
        <v>3</v>
      </c>
      <c r="Q6" s="31">
        <f>$H$20</f>
        <v>0</v>
      </c>
      <c r="R6" s="32" t="s">
        <v>6</v>
      </c>
      <c r="S6" s="34">
        <f>$J$20</f>
        <v>3</v>
      </c>
      <c r="T6" s="35"/>
      <c r="U6" s="36">
        <f>SUM(H7,N7,Q7)</f>
        <v>0</v>
      </c>
      <c r="V6" s="32" t="s">
        <v>6</v>
      </c>
      <c r="W6" s="33">
        <f>SUM(S7,P7,J7)</f>
        <v>3</v>
      </c>
      <c r="X6" s="34">
        <f>SUM(Q6,N6,H6)</f>
        <v>0</v>
      </c>
      <c r="Y6" s="32" t="s">
        <v>6</v>
      </c>
      <c r="Z6" s="34">
        <f>SUM(S6,P6,J6)</f>
        <v>9</v>
      </c>
      <c r="AA6" s="37"/>
      <c r="AB6" s="38"/>
      <c r="AC6" s="39"/>
    </row>
    <row r="7" spans="1:29" ht="13.5" customHeight="1">
      <c r="A7" s="26"/>
      <c r="B7" s="288" t="s">
        <v>45</v>
      </c>
      <c r="C7" s="27"/>
      <c r="D7" s="27"/>
      <c r="E7" s="40"/>
      <c r="F7" s="29"/>
      <c r="G7" s="30"/>
      <c r="H7" s="41">
        <f>IF(H6=3,1,0)</f>
        <v>0</v>
      </c>
      <c r="I7" s="41"/>
      <c r="J7" s="41">
        <f>IF(J6=3,1,0)</f>
        <v>1</v>
      </c>
      <c r="K7" s="298"/>
      <c r="L7" s="299"/>
      <c r="M7" s="299"/>
      <c r="N7" s="52">
        <f>IF(N6=3,1,0)</f>
        <v>0</v>
      </c>
      <c r="O7" s="41"/>
      <c r="P7" s="41">
        <f>IF(P6=3,1,0)</f>
        <v>1</v>
      </c>
      <c r="Q7" s="52">
        <f>IF(Q6=3,1,0)</f>
        <v>0</v>
      </c>
      <c r="R7" s="41"/>
      <c r="S7" s="41">
        <f>IF(S6=3,1,0)</f>
        <v>1</v>
      </c>
      <c r="T7" s="35"/>
      <c r="U7" s="43"/>
      <c r="V7" s="40"/>
      <c r="W7" s="45"/>
      <c r="X7" s="53"/>
      <c r="Y7" s="44"/>
      <c r="Z7" s="54"/>
      <c r="AA7" s="47"/>
      <c r="AB7" s="48"/>
      <c r="AC7" s="55"/>
    </row>
    <row r="8" spans="1:29" ht="13.5" customHeight="1">
      <c r="A8" s="26">
        <v>3</v>
      </c>
      <c r="B8" s="288" t="s">
        <v>69</v>
      </c>
      <c r="C8" s="27"/>
      <c r="D8" s="27"/>
      <c r="E8" s="40"/>
      <c r="F8" s="29"/>
      <c r="G8" s="30"/>
      <c r="H8" s="56">
        <f>$J$19</f>
        <v>0</v>
      </c>
      <c r="I8" s="57" t="s">
        <v>6</v>
      </c>
      <c r="J8" s="58">
        <f>$H$19</f>
        <v>3</v>
      </c>
      <c r="K8" s="56">
        <f>$J$16</f>
        <v>3</v>
      </c>
      <c r="L8" s="59" t="s">
        <v>6</v>
      </c>
      <c r="M8" s="60">
        <f>$H$16</f>
        <v>0</v>
      </c>
      <c r="N8" s="300"/>
      <c r="O8" s="301"/>
      <c r="P8" s="302"/>
      <c r="Q8" s="61">
        <f>$AA$16</f>
        <v>3</v>
      </c>
      <c r="R8" s="57" t="s">
        <v>6</v>
      </c>
      <c r="S8" s="61">
        <f>$AC$16</f>
        <v>1</v>
      </c>
      <c r="T8" s="35"/>
      <c r="U8" s="36">
        <f>SUM(Q9,K9,H9)</f>
        <v>2</v>
      </c>
      <c r="V8" s="32" t="s">
        <v>6</v>
      </c>
      <c r="W8" s="33">
        <f>SUM(S9,M9,J9)</f>
        <v>1</v>
      </c>
      <c r="X8" s="31">
        <f>SUM(Q8,K8,H8)</f>
        <v>6</v>
      </c>
      <c r="Y8" s="32" t="s">
        <v>6</v>
      </c>
      <c r="Z8" s="33">
        <f>SUM(S8,M8,J8)</f>
        <v>4</v>
      </c>
      <c r="AA8" s="37"/>
      <c r="AB8" s="38"/>
      <c r="AC8" s="39"/>
    </row>
    <row r="9" spans="1:29" ht="13.5" customHeight="1">
      <c r="A9" s="26"/>
      <c r="B9" s="288" t="s">
        <v>43</v>
      </c>
      <c r="C9" s="27"/>
      <c r="D9" s="27"/>
      <c r="E9" s="40"/>
      <c r="F9" s="29"/>
      <c r="G9" s="30"/>
      <c r="H9" s="41">
        <f>IF(H8=3,1,0)</f>
        <v>0</v>
      </c>
      <c r="I9" s="41"/>
      <c r="J9" s="41">
        <f>IF(J8=3,1,0)</f>
        <v>1</v>
      </c>
      <c r="K9" s="52">
        <f>IF(K8=3,1,0)</f>
        <v>1</v>
      </c>
      <c r="L9" s="41"/>
      <c r="M9" s="41">
        <f>IF(M8=3,1,0)</f>
        <v>0</v>
      </c>
      <c r="N9" s="303"/>
      <c r="O9" s="304"/>
      <c r="P9" s="304"/>
      <c r="Q9" s="52">
        <f>IF(Q8=3,1,0)</f>
        <v>1</v>
      </c>
      <c r="R9" s="41"/>
      <c r="S9" s="41">
        <f>IF(S8=3,1,0)</f>
        <v>0</v>
      </c>
      <c r="T9" s="62"/>
      <c r="U9" s="63"/>
      <c r="V9" s="44"/>
      <c r="X9" s="64"/>
      <c r="Y9" s="44"/>
      <c r="Z9" s="46"/>
      <c r="AA9" s="47"/>
      <c r="AB9" s="48"/>
      <c r="AC9" s="55"/>
    </row>
    <row r="10" spans="1:29" ht="13.5" customHeight="1">
      <c r="A10" s="26">
        <v>4</v>
      </c>
      <c r="B10" s="288" t="s">
        <v>47</v>
      </c>
      <c r="C10" s="27"/>
      <c r="D10" s="27"/>
      <c r="E10" s="40"/>
      <c r="F10" s="29"/>
      <c r="G10" s="30"/>
      <c r="H10" s="50">
        <f>$J$15</f>
        <v>0</v>
      </c>
      <c r="I10" s="32" t="s">
        <v>6</v>
      </c>
      <c r="J10" s="51">
        <f>$H$15</f>
        <v>3</v>
      </c>
      <c r="K10" s="65">
        <f>$J$20</f>
        <v>3</v>
      </c>
      <c r="L10" s="66" t="s">
        <v>6</v>
      </c>
      <c r="M10" s="51">
        <f>$H$20</f>
        <v>0</v>
      </c>
      <c r="N10" s="65">
        <f>$AC$16</f>
        <v>1</v>
      </c>
      <c r="O10" s="32" t="s">
        <v>6</v>
      </c>
      <c r="P10" s="33">
        <f>$AA$16</f>
        <v>3</v>
      </c>
      <c r="Q10" s="305"/>
      <c r="R10" s="291"/>
      <c r="S10" s="291"/>
      <c r="T10" s="35"/>
      <c r="U10" s="36">
        <f>SUM(N11,K11,H11)</f>
        <v>1</v>
      </c>
      <c r="V10" s="32" t="s">
        <v>6</v>
      </c>
      <c r="W10" s="33">
        <f>SUM(J11,P11,M11)</f>
        <v>2</v>
      </c>
      <c r="X10" s="34">
        <f>SUM(N10,K10,H10)</f>
        <v>4</v>
      </c>
      <c r="Y10" s="32" t="s">
        <v>6</v>
      </c>
      <c r="Z10" s="34">
        <f>SUM(P10,M10,J10)</f>
        <v>6</v>
      </c>
      <c r="AA10" s="37"/>
      <c r="AB10" s="38"/>
      <c r="AC10" s="39"/>
    </row>
    <row r="11" spans="1:29" ht="13.5" customHeight="1" thickBot="1">
      <c r="A11" s="67"/>
      <c r="B11" s="289" t="s">
        <v>48</v>
      </c>
      <c r="C11" s="68"/>
      <c r="D11" s="68"/>
      <c r="E11" s="69"/>
      <c r="F11" s="70"/>
      <c r="G11" s="71"/>
      <c r="H11" s="72">
        <f>IF(H10=3,1,0)</f>
        <v>0</v>
      </c>
      <c r="I11" s="73"/>
      <c r="J11" s="74">
        <f>IF(J10=3,1,0)</f>
        <v>1</v>
      </c>
      <c r="K11" s="73">
        <f>IF(K10=3,1,0)</f>
        <v>1</v>
      </c>
      <c r="L11" s="73"/>
      <c r="M11" s="74">
        <f>IF(M10=3,1,0)</f>
        <v>0</v>
      </c>
      <c r="N11" s="73">
        <f>IF(N10=3,1,0)</f>
        <v>0</v>
      </c>
      <c r="O11" s="73"/>
      <c r="P11" s="73">
        <f>IF(P10=3,1,0)</f>
        <v>1</v>
      </c>
      <c r="Q11" s="306"/>
      <c r="R11" s="307"/>
      <c r="S11" s="307"/>
      <c r="T11" s="75"/>
      <c r="U11" s="76"/>
      <c r="V11" s="77"/>
      <c r="W11" s="78"/>
      <c r="X11" s="76"/>
      <c r="Y11" s="77"/>
      <c r="Z11" s="78"/>
      <c r="AA11" s="79"/>
      <c r="AB11" s="80"/>
      <c r="AC11" s="81"/>
    </row>
    <row r="12" spans="1:29" ht="19.5" customHeight="1" thickBot="1">
      <c r="A12" s="82"/>
      <c r="I12" s="5"/>
      <c r="K12" s="82"/>
      <c r="L12" s="82"/>
      <c r="R12" s="69"/>
      <c r="U12" s="83">
        <f>SUM(U4:U10)</f>
        <v>6</v>
      </c>
      <c r="V12" s="83"/>
      <c r="W12" s="83">
        <f>SUM(W4:W10)</f>
        <v>6</v>
      </c>
      <c r="X12" s="83">
        <f>SUM(X4:X10)</f>
        <v>19</v>
      </c>
      <c r="Y12" s="83"/>
      <c r="Z12" s="83">
        <f>SUM(Z4:Z10)</f>
        <v>19</v>
      </c>
      <c r="AC12" s="84"/>
    </row>
    <row r="13" spans="1:29" ht="12.75" customHeight="1" thickBot="1">
      <c r="A13" s="85"/>
      <c r="B13" s="86"/>
      <c r="C13" s="87"/>
      <c r="D13" s="87"/>
      <c r="E13" s="88" t="s">
        <v>2</v>
      </c>
      <c r="F13" s="88"/>
      <c r="G13" s="88" t="s">
        <v>2</v>
      </c>
      <c r="H13" s="89" t="s">
        <v>7</v>
      </c>
      <c r="I13" s="89"/>
      <c r="J13" s="90"/>
      <c r="K13" s="91"/>
      <c r="L13" s="92"/>
      <c r="M13" s="93"/>
      <c r="N13" s="89"/>
      <c r="O13" s="94"/>
      <c r="P13" s="89" t="s">
        <v>2</v>
      </c>
      <c r="Q13" s="89"/>
      <c r="R13" s="95"/>
      <c r="S13" s="89"/>
      <c r="T13" s="89"/>
      <c r="U13" s="89"/>
      <c r="V13" s="89" t="s">
        <v>2</v>
      </c>
      <c r="W13" s="89"/>
      <c r="X13" s="89"/>
      <c r="Y13" s="89"/>
      <c r="Z13" s="89"/>
      <c r="AA13" s="89" t="s">
        <v>7</v>
      </c>
      <c r="AB13" s="89"/>
      <c r="AC13" s="96"/>
    </row>
    <row r="14" spans="1:29" ht="12.75" customHeight="1">
      <c r="A14" s="82"/>
      <c r="B14" s="183" t="s">
        <v>8</v>
      </c>
      <c r="C14" s="184"/>
      <c r="D14" s="184"/>
      <c r="E14" s="184"/>
      <c r="F14" s="184"/>
      <c r="G14" s="184"/>
      <c r="H14" s="184"/>
      <c r="I14" s="184"/>
      <c r="J14" s="185"/>
      <c r="K14" s="186"/>
      <c r="L14" s="187"/>
      <c r="M14" s="183" t="s">
        <v>9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</row>
    <row r="15" spans="1:74" s="7" customFormat="1" ht="12" customHeight="1">
      <c r="A15" s="85"/>
      <c r="B15" s="188">
        <v>1</v>
      </c>
      <c r="C15" s="189" t="s">
        <v>10</v>
      </c>
      <c r="D15" s="190">
        <v>4</v>
      </c>
      <c r="E15" s="191" t="str">
        <f>+B4</f>
        <v>Mayer, Lisa</v>
      </c>
      <c r="F15" s="192" t="s">
        <v>10</v>
      </c>
      <c r="G15" s="193" t="str">
        <f>$B$10</f>
        <v>Zürn, Lisa</v>
      </c>
      <c r="H15" s="308">
        <v>3</v>
      </c>
      <c r="I15" s="194" t="s">
        <v>6</v>
      </c>
      <c r="J15" s="310">
        <v>0</v>
      </c>
      <c r="K15" s="195"/>
      <c r="L15" s="196"/>
      <c r="M15" s="197">
        <v>1</v>
      </c>
      <c r="N15" s="198" t="s">
        <v>10</v>
      </c>
      <c r="O15" s="199">
        <v>2</v>
      </c>
      <c r="P15" s="200" t="str">
        <f>$B$4</f>
        <v>Mayer, Lisa</v>
      </c>
      <c r="Q15" s="195"/>
      <c r="R15" s="201"/>
      <c r="S15" s="201"/>
      <c r="T15" s="195"/>
      <c r="U15" s="202"/>
      <c r="V15" s="200" t="s">
        <v>10</v>
      </c>
      <c r="W15" s="200" t="str">
        <f>$B$6</f>
        <v>Brosi, Lea</v>
      </c>
      <c r="X15" s="200"/>
      <c r="Y15" s="200"/>
      <c r="Z15" s="200"/>
      <c r="AA15" s="312">
        <v>3</v>
      </c>
      <c r="AB15" s="203" t="s">
        <v>6</v>
      </c>
      <c r="AC15" s="310">
        <v>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7" customFormat="1" ht="12" customHeight="1" thickBot="1">
      <c r="A16" s="58"/>
      <c r="B16" s="204">
        <v>2</v>
      </c>
      <c r="C16" s="205" t="s">
        <v>10</v>
      </c>
      <c r="D16" s="206">
        <v>3</v>
      </c>
      <c r="E16" s="207" t="str">
        <f>+B6</f>
        <v>Brosi, Lea</v>
      </c>
      <c r="F16" s="208" t="s">
        <v>10</v>
      </c>
      <c r="G16" s="209" t="str">
        <f>$B$8</f>
        <v>Bjedic, Selma</v>
      </c>
      <c r="H16" s="309">
        <v>0</v>
      </c>
      <c r="I16" s="210" t="s">
        <v>6</v>
      </c>
      <c r="J16" s="311">
        <v>3</v>
      </c>
      <c r="K16" s="186"/>
      <c r="L16" s="187"/>
      <c r="M16" s="211">
        <v>3</v>
      </c>
      <c r="N16" s="212" t="s">
        <v>10</v>
      </c>
      <c r="O16" s="213">
        <v>4</v>
      </c>
      <c r="P16" s="214" t="str">
        <f>$B$8</f>
        <v>Bjedic, Selma</v>
      </c>
      <c r="Q16" s="215"/>
      <c r="R16" s="216"/>
      <c r="S16" s="216"/>
      <c r="T16" s="215"/>
      <c r="U16" s="217"/>
      <c r="V16" s="214" t="s">
        <v>10</v>
      </c>
      <c r="W16" s="214" t="str">
        <f>$B$10</f>
        <v>Zürn, Lisa</v>
      </c>
      <c r="X16" s="214"/>
      <c r="Y16" s="214"/>
      <c r="Z16" s="214"/>
      <c r="AA16" s="313">
        <v>3</v>
      </c>
      <c r="AB16" s="218" t="s">
        <v>6</v>
      </c>
      <c r="AC16" s="314">
        <v>1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7" customFormat="1" ht="6" customHeight="1" thickBot="1">
      <c r="A17" s="9"/>
      <c r="B17" s="219"/>
      <c r="C17" s="219"/>
      <c r="D17" s="219"/>
      <c r="E17" s="220"/>
      <c r="F17" s="219"/>
      <c r="G17" s="220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98" customFormat="1" ht="12.75" customHeight="1">
      <c r="A18" s="9"/>
      <c r="B18" s="183" t="s">
        <v>11</v>
      </c>
      <c r="C18" s="221"/>
      <c r="D18" s="221"/>
      <c r="E18" s="222"/>
      <c r="F18" s="221"/>
      <c r="G18" s="222"/>
      <c r="H18" s="221"/>
      <c r="I18" s="221"/>
      <c r="J18" s="223"/>
      <c r="K18" s="224"/>
      <c r="L18" s="224"/>
      <c r="M18" s="225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29" ht="12" customHeight="1">
      <c r="A19" s="9"/>
      <c r="B19" s="188">
        <v>1</v>
      </c>
      <c r="C19" s="189" t="s">
        <v>10</v>
      </c>
      <c r="D19" s="190">
        <v>3</v>
      </c>
      <c r="E19" s="191" t="str">
        <f>$B$4</f>
        <v>Mayer, Lisa</v>
      </c>
      <c r="F19" s="198" t="s">
        <v>10</v>
      </c>
      <c r="G19" s="191" t="str">
        <f>$B$8</f>
        <v>Bjedic, Selma</v>
      </c>
      <c r="H19" s="312">
        <v>3</v>
      </c>
      <c r="I19" s="194" t="s">
        <v>6</v>
      </c>
      <c r="J19" s="315">
        <v>0</v>
      </c>
      <c r="K19" s="186"/>
      <c r="L19" s="186"/>
      <c r="M19" s="226"/>
      <c r="N19" s="227"/>
      <c r="O19" s="226"/>
      <c r="P19" s="228"/>
      <c r="Q19" s="186"/>
      <c r="R19" s="229"/>
      <c r="S19" s="229"/>
      <c r="T19" s="186"/>
      <c r="U19" s="229"/>
      <c r="V19" s="229"/>
      <c r="W19" s="229"/>
      <c r="X19" s="229"/>
      <c r="Y19" s="229"/>
      <c r="Z19" s="230"/>
      <c r="AA19" s="231"/>
      <c r="AB19" s="232"/>
      <c r="AC19" s="233"/>
    </row>
    <row r="20" spans="1:29" ht="12" customHeight="1" thickBot="1">
      <c r="A20" s="97"/>
      <c r="B20" s="234">
        <v>2</v>
      </c>
      <c r="C20" s="235" t="s">
        <v>10</v>
      </c>
      <c r="D20" s="236">
        <v>4</v>
      </c>
      <c r="E20" s="207" t="str">
        <f>$B$6</f>
        <v>Brosi, Lea</v>
      </c>
      <c r="F20" s="235" t="s">
        <v>10</v>
      </c>
      <c r="G20" s="207" t="str">
        <f>$B$10</f>
        <v>Zürn, Lisa</v>
      </c>
      <c r="H20" s="313">
        <v>0</v>
      </c>
      <c r="I20" s="218" t="s">
        <v>6</v>
      </c>
      <c r="J20" s="311">
        <v>3</v>
      </c>
      <c r="K20" s="186"/>
      <c r="L20" s="186"/>
      <c r="M20" s="237"/>
      <c r="N20" s="227"/>
      <c r="O20" s="237"/>
      <c r="P20" s="238"/>
      <c r="Q20" s="186"/>
      <c r="R20" s="229"/>
      <c r="S20" s="229"/>
      <c r="T20" s="186"/>
      <c r="U20" s="229"/>
      <c r="V20" s="239"/>
      <c r="W20" s="239"/>
      <c r="X20" s="239"/>
      <c r="Y20" s="239"/>
      <c r="Z20" s="239"/>
      <c r="AA20" s="233"/>
      <c r="AB20" s="240"/>
      <c r="AC20" s="233"/>
    </row>
    <row r="21" spans="1:29" ht="8.25" customHeight="1">
      <c r="A21" s="9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2:26" ht="15.75" customHeight="1" thickBot="1">
      <c r="B22" s="99" t="s">
        <v>12</v>
      </c>
      <c r="I22" s="5"/>
      <c r="P22" s="69"/>
      <c r="U22" s="69"/>
      <c r="V22" s="69"/>
      <c r="W22" s="69"/>
      <c r="X22" s="69"/>
      <c r="Y22" s="69"/>
      <c r="Z22" s="69"/>
    </row>
    <row r="23" spans="2:28" ht="16.5" thickBot="1">
      <c r="B23" s="100" t="s">
        <v>2</v>
      </c>
      <c r="C23" s="101"/>
      <c r="D23" s="101"/>
      <c r="E23" s="101"/>
      <c r="F23" s="101"/>
      <c r="G23" s="102" t="s">
        <v>13</v>
      </c>
      <c r="H23" s="102"/>
      <c r="I23" s="102"/>
      <c r="J23" s="102"/>
      <c r="K23" s="102"/>
      <c r="L23" s="102"/>
      <c r="M23" s="102"/>
      <c r="N23" s="102"/>
      <c r="O23" s="100" t="s">
        <v>14</v>
      </c>
      <c r="P23" s="69"/>
      <c r="Q23" s="102"/>
      <c r="R23" s="102"/>
      <c r="S23" s="103"/>
      <c r="U23" s="102" t="s">
        <v>15</v>
      </c>
      <c r="V23" s="101"/>
      <c r="W23" s="104"/>
      <c r="X23" s="105" t="s">
        <v>16</v>
      </c>
      <c r="Y23" s="106"/>
      <c r="Z23" s="100" t="s">
        <v>5</v>
      </c>
      <c r="AA23" s="107"/>
      <c r="AB23" s="108"/>
    </row>
    <row r="24" spans="2:28" ht="12.75" customHeight="1">
      <c r="B24" s="109" t="str">
        <f>$B$4</f>
        <v>Mayer, Lisa</v>
      </c>
      <c r="C24" s="40"/>
      <c r="D24" s="40"/>
      <c r="E24" s="40"/>
      <c r="F24" s="40"/>
      <c r="G24" s="110" t="str">
        <f>$B$5</f>
        <v>TSG Heilbronn</v>
      </c>
      <c r="H24" s="40"/>
      <c r="I24" s="40"/>
      <c r="J24" s="40"/>
      <c r="K24" s="40"/>
      <c r="L24" s="40"/>
      <c r="M24" s="40"/>
      <c r="N24" s="40"/>
      <c r="O24" s="111">
        <f>$U$4</f>
        <v>3</v>
      </c>
      <c r="P24" s="112"/>
      <c r="Q24" s="113" t="s">
        <v>6</v>
      </c>
      <c r="R24" s="112">
        <f>$W$4</f>
        <v>0</v>
      </c>
      <c r="S24" s="112"/>
      <c r="T24" s="63"/>
      <c r="U24" s="114">
        <f>$X$4</f>
        <v>9</v>
      </c>
      <c r="V24" s="114" t="s">
        <v>6</v>
      </c>
      <c r="W24" s="115">
        <f>$Z$4</f>
        <v>0</v>
      </c>
      <c r="X24" s="111">
        <f>SUM(U24-W24)</f>
        <v>9</v>
      </c>
      <c r="Y24" s="116"/>
      <c r="Z24" s="117"/>
      <c r="AA24" s="118">
        <v>1</v>
      </c>
      <c r="AB24" s="84"/>
    </row>
    <row r="25" spans="2:28" ht="12.75" customHeight="1">
      <c r="B25" s="119" t="str">
        <f>$B$8</f>
        <v>Bjedic, Selma</v>
      </c>
      <c r="C25" s="28"/>
      <c r="D25" s="28"/>
      <c r="E25" s="28"/>
      <c r="F25" s="28"/>
      <c r="G25" s="120" t="str">
        <f>$B$9</f>
        <v>TSG Heilbronn</v>
      </c>
      <c r="H25" s="28"/>
      <c r="I25" s="28"/>
      <c r="J25" s="28"/>
      <c r="K25" s="28"/>
      <c r="L25" s="28"/>
      <c r="M25" s="28"/>
      <c r="N25" s="28"/>
      <c r="O25" s="121">
        <f>$U$8</f>
        <v>2</v>
      </c>
      <c r="P25" s="112"/>
      <c r="Q25" s="113" t="s">
        <v>6</v>
      </c>
      <c r="R25" s="112">
        <f>$W$8</f>
        <v>1</v>
      </c>
      <c r="S25" s="112"/>
      <c r="T25" s="63"/>
      <c r="U25" s="115">
        <f>$X$8</f>
        <v>6</v>
      </c>
      <c r="V25" s="115" t="s">
        <v>6</v>
      </c>
      <c r="W25" s="115">
        <f>$Z$8</f>
        <v>4</v>
      </c>
      <c r="X25" s="121">
        <f>SUM(U25-W25)</f>
        <v>2</v>
      </c>
      <c r="Y25" s="122"/>
      <c r="Z25" s="117"/>
      <c r="AA25" s="118">
        <v>2</v>
      </c>
      <c r="AB25" s="84"/>
    </row>
    <row r="26" spans="2:28" ht="12.75" customHeight="1">
      <c r="B26" s="109" t="str">
        <f>$B$10</f>
        <v>Zürn, Lisa</v>
      </c>
      <c r="C26" s="40"/>
      <c r="D26" s="40"/>
      <c r="E26" s="271"/>
      <c r="F26" s="40"/>
      <c r="G26" s="110" t="str">
        <f>$B$11</f>
        <v>TTC Gochsen</v>
      </c>
      <c r="H26" s="40"/>
      <c r="I26" s="40"/>
      <c r="J26" s="40"/>
      <c r="K26" s="40"/>
      <c r="L26" s="40"/>
      <c r="M26" s="40"/>
      <c r="N26" s="40"/>
      <c r="O26" s="121">
        <f>$U$10</f>
        <v>1</v>
      </c>
      <c r="P26" s="112"/>
      <c r="Q26" s="113" t="s">
        <v>6</v>
      </c>
      <c r="R26" s="112">
        <f>$W$10</f>
        <v>2</v>
      </c>
      <c r="S26" s="112"/>
      <c r="T26" s="63"/>
      <c r="U26" s="115">
        <f>$X$10</f>
        <v>4</v>
      </c>
      <c r="V26" s="115" t="s">
        <v>6</v>
      </c>
      <c r="W26" s="115">
        <f>$Z$10</f>
        <v>6</v>
      </c>
      <c r="X26" s="121">
        <f>SUM(U26-W26)</f>
        <v>-2</v>
      </c>
      <c r="Y26" s="122"/>
      <c r="Z26" s="117"/>
      <c r="AA26" s="118">
        <v>3</v>
      </c>
      <c r="AB26" s="84"/>
    </row>
    <row r="27" spans="2:28" ht="12.75" customHeight="1" thickBot="1">
      <c r="B27" s="123" t="str">
        <f>$B$6</f>
        <v>Brosi, Lea</v>
      </c>
      <c r="C27" s="69"/>
      <c r="D27" s="69"/>
      <c r="E27" s="69"/>
      <c r="F27" s="69"/>
      <c r="G27" s="125" t="str">
        <f>$B$7</f>
        <v>Spfr. Neckarwestheim</v>
      </c>
      <c r="H27" s="69"/>
      <c r="I27" s="69"/>
      <c r="J27" s="69"/>
      <c r="K27" s="69"/>
      <c r="L27" s="69"/>
      <c r="M27" s="69"/>
      <c r="N27" s="69"/>
      <c r="O27" s="126">
        <f>$U$6</f>
        <v>0</v>
      </c>
      <c r="P27" s="127"/>
      <c r="Q27" s="128" t="s">
        <v>6</v>
      </c>
      <c r="R27" s="127">
        <f>$W$6</f>
        <v>3</v>
      </c>
      <c r="S27" s="127"/>
      <c r="T27" s="129"/>
      <c r="U27" s="130">
        <f>$X$6</f>
        <v>0</v>
      </c>
      <c r="V27" s="130" t="s">
        <v>6</v>
      </c>
      <c r="W27" s="130">
        <f>$Z$6</f>
        <v>9</v>
      </c>
      <c r="X27" s="126">
        <f>SUM(U27-W27)</f>
        <v>-9</v>
      </c>
      <c r="Y27" s="131"/>
      <c r="Z27" s="129"/>
      <c r="AA27" s="132">
        <v>4</v>
      </c>
      <c r="AB27" s="133"/>
    </row>
    <row r="28" spans="15:23" ht="12.75" customHeight="1" thickBot="1">
      <c r="O28" s="134">
        <f>SUM(O24:P27)</f>
        <v>6</v>
      </c>
      <c r="P28" s="135"/>
      <c r="Q28" s="128" t="s">
        <v>6</v>
      </c>
      <c r="R28" s="136">
        <f>SUM(R24:R27)</f>
        <v>6</v>
      </c>
      <c r="S28" s="137"/>
      <c r="U28" s="138">
        <f>SUM(U24:U27)</f>
        <v>19</v>
      </c>
      <c r="V28" s="130" t="s">
        <v>6</v>
      </c>
      <c r="W28" s="139">
        <f>SUM(W24:W27)</f>
        <v>19</v>
      </c>
    </row>
    <row r="30" spans="1:28" ht="18.75">
      <c r="A30" s="1" t="s">
        <v>0</v>
      </c>
      <c r="B30" s="1"/>
      <c r="C30" s="1"/>
      <c r="D30" s="1"/>
      <c r="E30" s="1"/>
      <c r="F30" s="1"/>
      <c r="G30" s="287" t="str">
        <f>$G$1</f>
        <v>Mädchen-U12-Einzel</v>
      </c>
      <c r="H30" s="2"/>
      <c r="I30" s="3"/>
      <c r="J30" s="2"/>
      <c r="K30" s="2"/>
      <c r="L30" s="2"/>
      <c r="M30" s="2"/>
      <c r="N30" s="4"/>
      <c r="O30" s="4"/>
      <c r="P30" s="4"/>
      <c r="Q30" s="4"/>
      <c r="R30" s="4"/>
      <c r="S30" s="4"/>
      <c r="T30" s="286" t="s">
        <v>23</v>
      </c>
      <c r="V30" s="4"/>
      <c r="W30" s="4"/>
      <c r="X30" s="4"/>
      <c r="Y30" s="4"/>
      <c r="Z30" s="4"/>
      <c r="AA30" s="4"/>
      <c r="AB30" s="4"/>
    </row>
    <row r="31" spans="1:29" ht="16.5" thickBot="1">
      <c r="A31" s="6"/>
      <c r="B31" s="7"/>
      <c r="C31" s="7"/>
      <c r="D31" s="7"/>
      <c r="E31" s="8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10" t="s">
        <v>1</v>
      </c>
      <c r="B32" s="11" t="s">
        <v>2</v>
      </c>
      <c r="C32" s="12"/>
      <c r="D32" s="13"/>
      <c r="E32" s="14"/>
      <c r="F32" s="15"/>
      <c r="G32" s="16"/>
      <c r="H32" s="17"/>
      <c r="I32" s="18">
        <v>1</v>
      </c>
      <c r="J32" s="19"/>
      <c r="K32" s="17"/>
      <c r="L32" s="18">
        <v>2</v>
      </c>
      <c r="M32" s="19"/>
      <c r="N32" s="17"/>
      <c r="O32" s="18">
        <v>3</v>
      </c>
      <c r="P32" s="19"/>
      <c r="Q32" s="20"/>
      <c r="R32" s="18">
        <v>4</v>
      </c>
      <c r="S32" s="18"/>
      <c r="T32" s="19"/>
      <c r="U32" s="21"/>
      <c r="V32" s="21" t="s">
        <v>3</v>
      </c>
      <c r="W32" s="19"/>
      <c r="X32" s="19"/>
      <c r="Y32" s="22" t="s">
        <v>4</v>
      </c>
      <c r="Z32" s="20"/>
      <c r="AA32" s="23"/>
      <c r="AB32" s="24" t="s">
        <v>5</v>
      </c>
      <c r="AC32" s="25"/>
    </row>
    <row r="33" spans="1:29" ht="13.5" customHeight="1">
      <c r="A33" s="26">
        <v>1</v>
      </c>
      <c r="B33" s="288" t="s">
        <v>49</v>
      </c>
      <c r="C33" s="27"/>
      <c r="D33" s="27"/>
      <c r="E33" s="28"/>
      <c r="F33" s="29"/>
      <c r="G33" s="30"/>
      <c r="H33" s="290"/>
      <c r="I33" s="291"/>
      <c r="J33" s="292"/>
      <c r="K33" s="31">
        <f>$AA$44</f>
        <v>3</v>
      </c>
      <c r="L33" s="32" t="s">
        <v>6</v>
      </c>
      <c r="M33" s="33">
        <f>$AC$44</f>
        <v>0</v>
      </c>
      <c r="N33" s="31">
        <f>$H$48</f>
        <v>3</v>
      </c>
      <c r="O33" s="32" t="s">
        <v>6</v>
      </c>
      <c r="P33" s="33">
        <f>$J$48</f>
        <v>0</v>
      </c>
      <c r="Q33" s="31">
        <f>$H$44</f>
        <v>3</v>
      </c>
      <c r="R33" s="32" t="s">
        <v>6</v>
      </c>
      <c r="S33" s="34">
        <f>$J$44</f>
        <v>0</v>
      </c>
      <c r="T33" s="35"/>
      <c r="U33" s="36">
        <f>SUM(Q34,N34,K34)</f>
        <v>3</v>
      </c>
      <c r="V33" s="32" t="s">
        <v>6</v>
      </c>
      <c r="W33" s="33">
        <f>SUM(S34,P34,M34)</f>
        <v>0</v>
      </c>
      <c r="X33" s="34">
        <f>SUM(Q33,N33,K33)</f>
        <v>9</v>
      </c>
      <c r="Y33" s="32" t="s">
        <v>6</v>
      </c>
      <c r="Z33" s="34">
        <f>SUM(S33,P33,M33)</f>
        <v>0</v>
      </c>
      <c r="AA33" s="37"/>
      <c r="AB33" s="38"/>
      <c r="AC33" s="39"/>
    </row>
    <row r="34" spans="1:29" ht="13.5" customHeight="1">
      <c r="A34" s="26"/>
      <c r="B34" s="288" t="s">
        <v>50</v>
      </c>
      <c r="C34" s="27"/>
      <c r="D34" s="27"/>
      <c r="E34" s="40"/>
      <c r="F34" s="29"/>
      <c r="G34" s="30"/>
      <c r="H34" s="293"/>
      <c r="I34" s="293"/>
      <c r="J34" s="294"/>
      <c r="K34" s="41">
        <f>IF(K33=3,1,0)</f>
        <v>1</v>
      </c>
      <c r="L34" s="41"/>
      <c r="M34" s="42">
        <f>IF(M33=3,1,0)</f>
        <v>0</v>
      </c>
      <c r="N34" s="41">
        <f>IF(N33=3,1,0)</f>
        <v>1</v>
      </c>
      <c r="O34" s="41"/>
      <c r="P34" s="42">
        <f>IF(P33=3,1,0)</f>
        <v>0</v>
      </c>
      <c r="Q34" s="41">
        <f>IF(Q33=3,1,0)</f>
        <v>1</v>
      </c>
      <c r="R34" s="41"/>
      <c r="S34" s="41">
        <f>IF(S33=3,1,0)</f>
        <v>0</v>
      </c>
      <c r="T34" s="35"/>
      <c r="U34" s="43"/>
      <c r="V34" s="44"/>
      <c r="W34" s="45"/>
      <c r="X34" s="46"/>
      <c r="Y34" s="44"/>
      <c r="Z34" s="46"/>
      <c r="AA34" s="47"/>
      <c r="AB34" s="48"/>
      <c r="AC34" s="49"/>
    </row>
    <row r="35" spans="1:29" ht="13.5" customHeight="1">
      <c r="A35" s="26">
        <v>2</v>
      </c>
      <c r="B35" s="288" t="s">
        <v>51</v>
      </c>
      <c r="C35" s="27"/>
      <c r="D35" s="27"/>
      <c r="E35" s="40"/>
      <c r="F35" s="29"/>
      <c r="G35" s="30"/>
      <c r="H35" s="50">
        <f>$AC$44</f>
        <v>0</v>
      </c>
      <c r="I35" s="32" t="s">
        <v>6</v>
      </c>
      <c r="J35" s="51">
        <f>$AA$44</f>
        <v>3</v>
      </c>
      <c r="K35" s="295"/>
      <c r="L35" s="296"/>
      <c r="M35" s="297"/>
      <c r="N35" s="31">
        <f>$H$45</f>
        <v>0</v>
      </c>
      <c r="O35" s="32" t="s">
        <v>6</v>
      </c>
      <c r="P35" s="33">
        <f>$J$45</f>
        <v>3</v>
      </c>
      <c r="Q35" s="31">
        <f>$H$49</f>
        <v>3</v>
      </c>
      <c r="R35" s="32" t="s">
        <v>6</v>
      </c>
      <c r="S35" s="34">
        <f>$J$49</f>
        <v>0</v>
      </c>
      <c r="T35" s="35"/>
      <c r="U35" s="36">
        <f>SUM(H36,N36,Q36)</f>
        <v>1</v>
      </c>
      <c r="V35" s="32" t="s">
        <v>6</v>
      </c>
      <c r="W35" s="33">
        <f>SUM(S36,P36,J36)</f>
        <v>2</v>
      </c>
      <c r="X35" s="34">
        <f>SUM(Q35,N35,H35)</f>
        <v>3</v>
      </c>
      <c r="Y35" s="32" t="s">
        <v>6</v>
      </c>
      <c r="Z35" s="34">
        <f>SUM(S35,P35,J35)</f>
        <v>6</v>
      </c>
      <c r="AA35" s="37"/>
      <c r="AB35" s="38"/>
      <c r="AC35" s="39"/>
    </row>
    <row r="36" spans="1:29" ht="13.5" customHeight="1">
      <c r="A36" s="26"/>
      <c r="B36" s="288" t="s">
        <v>45</v>
      </c>
      <c r="C36" s="27"/>
      <c r="D36" s="27"/>
      <c r="E36" s="40"/>
      <c r="F36" s="29"/>
      <c r="G36" s="30"/>
      <c r="H36" s="41">
        <f>IF(H35=3,1,0)</f>
        <v>0</v>
      </c>
      <c r="I36" s="41"/>
      <c r="J36" s="41">
        <f>IF(J35=3,1,0)</f>
        <v>1</v>
      </c>
      <c r="K36" s="298"/>
      <c r="L36" s="299"/>
      <c r="M36" s="299"/>
      <c r="N36" s="52">
        <f>IF(N35=3,1,0)</f>
        <v>0</v>
      </c>
      <c r="O36" s="41"/>
      <c r="P36" s="41">
        <f>IF(P35=3,1,0)</f>
        <v>1</v>
      </c>
      <c r="Q36" s="52">
        <f>IF(Q35=3,1,0)</f>
        <v>1</v>
      </c>
      <c r="R36" s="41"/>
      <c r="S36" s="41">
        <f>IF(S35=3,1,0)</f>
        <v>0</v>
      </c>
      <c r="T36" s="35"/>
      <c r="U36" s="43"/>
      <c r="V36" s="40"/>
      <c r="W36" s="45"/>
      <c r="X36" s="53"/>
      <c r="Y36" s="44"/>
      <c r="Z36" s="54"/>
      <c r="AA36" s="47"/>
      <c r="AB36" s="48"/>
      <c r="AC36" s="55"/>
    </row>
    <row r="37" spans="1:29" ht="13.5" customHeight="1">
      <c r="A37" s="26">
        <v>3</v>
      </c>
      <c r="B37" s="288" t="s">
        <v>52</v>
      </c>
      <c r="C37" s="27"/>
      <c r="D37" s="27"/>
      <c r="E37" s="40"/>
      <c r="F37" s="29"/>
      <c r="G37" s="30"/>
      <c r="H37" s="56">
        <f>$J$48</f>
        <v>0</v>
      </c>
      <c r="I37" s="57" t="s">
        <v>6</v>
      </c>
      <c r="J37" s="58">
        <f>$H$48</f>
        <v>3</v>
      </c>
      <c r="K37" s="56">
        <f>$J$45</f>
        <v>3</v>
      </c>
      <c r="L37" s="59" t="s">
        <v>6</v>
      </c>
      <c r="M37" s="60">
        <f>$H$45</f>
        <v>0</v>
      </c>
      <c r="N37" s="300"/>
      <c r="O37" s="301"/>
      <c r="P37" s="302"/>
      <c r="Q37" s="61">
        <f>$AA$45</f>
        <v>3</v>
      </c>
      <c r="R37" s="57" t="s">
        <v>6</v>
      </c>
      <c r="S37" s="61">
        <f>$AC$45</f>
        <v>0</v>
      </c>
      <c r="T37" s="35"/>
      <c r="U37" s="36">
        <f>SUM(Q38,K38,H38)</f>
        <v>2</v>
      </c>
      <c r="V37" s="32" t="s">
        <v>6</v>
      </c>
      <c r="W37" s="33">
        <f>SUM(S38,M38,J38)</f>
        <v>1</v>
      </c>
      <c r="X37" s="31">
        <f>SUM(Q37,K37,H37)</f>
        <v>6</v>
      </c>
      <c r="Y37" s="32" t="s">
        <v>6</v>
      </c>
      <c r="Z37" s="33">
        <f>SUM(S37,M37,J37)</f>
        <v>3</v>
      </c>
      <c r="AA37" s="37"/>
      <c r="AB37" s="38"/>
      <c r="AC37" s="39"/>
    </row>
    <row r="38" spans="1:29" ht="13.5" customHeight="1">
      <c r="A38" s="26"/>
      <c r="B38" s="288" t="s">
        <v>53</v>
      </c>
      <c r="C38" s="27"/>
      <c r="D38" s="27"/>
      <c r="E38" s="40"/>
      <c r="F38" s="29"/>
      <c r="G38" s="30"/>
      <c r="H38" s="41">
        <f>IF(H37=3,1,0)</f>
        <v>0</v>
      </c>
      <c r="I38" s="41"/>
      <c r="J38" s="41">
        <f>IF(J37=3,1,0)</f>
        <v>1</v>
      </c>
      <c r="K38" s="52">
        <f>IF(K37=3,1,0)</f>
        <v>1</v>
      </c>
      <c r="L38" s="41"/>
      <c r="M38" s="41">
        <f>IF(M37=3,1,0)</f>
        <v>0</v>
      </c>
      <c r="N38" s="303"/>
      <c r="O38" s="304"/>
      <c r="P38" s="304"/>
      <c r="Q38" s="52">
        <f>IF(Q37=3,1,0)</f>
        <v>1</v>
      </c>
      <c r="R38" s="41"/>
      <c r="S38" s="41">
        <f>IF(S37=3,1,0)</f>
        <v>0</v>
      </c>
      <c r="T38" s="62"/>
      <c r="U38" s="63"/>
      <c r="V38" s="44"/>
      <c r="X38" s="64"/>
      <c r="Y38" s="44"/>
      <c r="Z38" s="46"/>
      <c r="AA38" s="47"/>
      <c r="AB38" s="48"/>
      <c r="AC38" s="55"/>
    </row>
    <row r="39" spans="1:29" ht="13.5" customHeight="1">
      <c r="A39" s="26">
        <v>4</v>
      </c>
      <c r="B39" s="288"/>
      <c r="C39" s="27"/>
      <c r="D39" s="27"/>
      <c r="E39" s="40"/>
      <c r="F39" s="29"/>
      <c r="G39" s="30"/>
      <c r="H39" s="50">
        <f>$J$44</f>
        <v>0</v>
      </c>
      <c r="I39" s="32" t="s">
        <v>6</v>
      </c>
      <c r="J39" s="51">
        <f>$H$44</f>
        <v>3</v>
      </c>
      <c r="K39" s="65">
        <f>$J$49</f>
        <v>0</v>
      </c>
      <c r="L39" s="66" t="s">
        <v>6</v>
      </c>
      <c r="M39" s="51">
        <f>$H$49</f>
        <v>3</v>
      </c>
      <c r="N39" s="65">
        <f>$AC$45</f>
        <v>0</v>
      </c>
      <c r="O39" s="32" t="s">
        <v>6</v>
      </c>
      <c r="P39" s="33">
        <f>$AA$45</f>
        <v>3</v>
      </c>
      <c r="Q39" s="305"/>
      <c r="R39" s="291"/>
      <c r="S39" s="291"/>
      <c r="T39" s="35"/>
      <c r="U39" s="36">
        <f>SUM(N40,K40,H40)</f>
        <v>0</v>
      </c>
      <c r="V39" s="32" t="s">
        <v>6</v>
      </c>
      <c r="W39" s="33">
        <f>SUM(J40,P40,M40)</f>
        <v>3</v>
      </c>
      <c r="X39" s="34">
        <f>SUM(N39,K39,H39)</f>
        <v>0</v>
      </c>
      <c r="Y39" s="32" t="s">
        <v>6</v>
      </c>
      <c r="Z39" s="34">
        <f>SUM(P39,M39,J39)</f>
        <v>9</v>
      </c>
      <c r="AA39" s="37"/>
      <c r="AB39" s="38"/>
      <c r="AC39" s="39"/>
    </row>
    <row r="40" spans="1:29" ht="13.5" customHeight="1" thickBot="1">
      <c r="A40" s="67"/>
      <c r="B40" s="289"/>
      <c r="C40" s="68"/>
      <c r="D40" s="68"/>
      <c r="E40" s="69"/>
      <c r="F40" s="70"/>
      <c r="G40" s="71"/>
      <c r="H40" s="72">
        <f>IF(H39=3,1,0)</f>
        <v>0</v>
      </c>
      <c r="I40" s="73"/>
      <c r="J40" s="74">
        <f>IF(J39=3,1,0)</f>
        <v>1</v>
      </c>
      <c r="K40" s="73">
        <f>IF(K39=3,1,0)</f>
        <v>0</v>
      </c>
      <c r="L40" s="73"/>
      <c r="M40" s="74">
        <f>IF(M39=3,1,0)</f>
        <v>1</v>
      </c>
      <c r="N40" s="73">
        <f>IF(N39=3,1,0)</f>
        <v>0</v>
      </c>
      <c r="O40" s="73"/>
      <c r="P40" s="73">
        <f>IF(P39=3,1,0)</f>
        <v>1</v>
      </c>
      <c r="Q40" s="306"/>
      <c r="R40" s="307"/>
      <c r="S40" s="307"/>
      <c r="T40" s="75"/>
      <c r="U40" s="76"/>
      <c r="V40" s="77"/>
      <c r="W40" s="78"/>
      <c r="X40" s="76"/>
      <c r="Y40" s="77"/>
      <c r="Z40" s="78"/>
      <c r="AA40" s="79"/>
      <c r="AB40" s="80"/>
      <c r="AC40" s="81"/>
    </row>
    <row r="41" spans="1:29" ht="13.5" thickBot="1">
      <c r="A41" s="82"/>
      <c r="I41" s="5"/>
      <c r="K41" s="82"/>
      <c r="L41" s="82"/>
      <c r="R41" s="69"/>
      <c r="U41" s="83">
        <f>SUM(U33:U39)</f>
        <v>6</v>
      </c>
      <c r="V41" s="83"/>
      <c r="W41" s="83">
        <f>SUM(W33:W39)</f>
        <v>6</v>
      </c>
      <c r="X41" s="83">
        <f>SUM(X33:X39)</f>
        <v>18</v>
      </c>
      <c r="Y41" s="83"/>
      <c r="Z41" s="83">
        <f>SUM(Z33:Z39)</f>
        <v>18</v>
      </c>
      <c r="AC41" s="84"/>
    </row>
    <row r="42" spans="1:29" ht="12.75" customHeight="1" thickBot="1">
      <c r="A42" s="85"/>
      <c r="B42" s="86"/>
      <c r="C42" s="87"/>
      <c r="D42" s="87"/>
      <c r="E42" s="88" t="s">
        <v>2</v>
      </c>
      <c r="F42" s="140"/>
      <c r="G42" s="88" t="s">
        <v>2</v>
      </c>
      <c r="H42" s="89" t="s">
        <v>7</v>
      </c>
      <c r="I42" s="89"/>
      <c r="J42" s="90"/>
      <c r="K42" s="91"/>
      <c r="L42" s="92"/>
      <c r="M42" s="93"/>
      <c r="N42" s="89"/>
      <c r="O42" s="94"/>
      <c r="P42" s="89" t="s">
        <v>2</v>
      </c>
      <c r="Q42" s="89"/>
      <c r="R42" s="95"/>
      <c r="S42" s="89"/>
      <c r="T42" s="89"/>
      <c r="U42" s="89"/>
      <c r="V42" s="89" t="s">
        <v>2</v>
      </c>
      <c r="W42" s="89"/>
      <c r="X42" s="89"/>
      <c r="Y42" s="89"/>
      <c r="Z42" s="89"/>
      <c r="AA42" s="89" t="s">
        <v>7</v>
      </c>
      <c r="AB42" s="89"/>
      <c r="AC42" s="96"/>
    </row>
    <row r="43" spans="1:29" ht="12.75">
      <c r="A43" s="82"/>
      <c r="B43" s="183" t="s">
        <v>8</v>
      </c>
      <c r="C43" s="184"/>
      <c r="D43" s="184"/>
      <c r="E43" s="184"/>
      <c r="F43" s="184"/>
      <c r="G43" s="184"/>
      <c r="H43" s="184"/>
      <c r="I43" s="184"/>
      <c r="J43" s="185"/>
      <c r="K43" s="186"/>
      <c r="L43" s="187"/>
      <c r="M43" s="183" t="s">
        <v>9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</row>
    <row r="44" spans="1:29" ht="12" customHeight="1">
      <c r="A44" s="85"/>
      <c r="B44" s="188">
        <v>1</v>
      </c>
      <c r="C44" s="189" t="s">
        <v>10</v>
      </c>
      <c r="D44" s="190">
        <v>4</v>
      </c>
      <c r="E44" s="191" t="str">
        <f>$B$33</f>
        <v>Bauer, Linda</v>
      </c>
      <c r="F44" s="192" t="s">
        <v>10</v>
      </c>
      <c r="G44" s="193">
        <f>$B$39</f>
        <v>0</v>
      </c>
      <c r="H44" s="308">
        <v>3</v>
      </c>
      <c r="I44" s="194" t="s">
        <v>6</v>
      </c>
      <c r="J44" s="310">
        <v>0</v>
      </c>
      <c r="K44" s="195"/>
      <c r="L44" s="196"/>
      <c r="M44" s="197">
        <v>1</v>
      </c>
      <c r="N44" s="198" t="s">
        <v>10</v>
      </c>
      <c r="O44" s="199">
        <v>2</v>
      </c>
      <c r="P44" s="200" t="str">
        <f>$B$33</f>
        <v>Bauer, Linda</v>
      </c>
      <c r="Q44" s="195"/>
      <c r="R44" s="201"/>
      <c r="S44" s="201"/>
      <c r="T44" s="195"/>
      <c r="U44" s="202"/>
      <c r="V44" s="200" t="s">
        <v>10</v>
      </c>
      <c r="W44" s="200" t="str">
        <f>$B$35</f>
        <v>Brosi, Mona</v>
      </c>
      <c r="X44" s="200"/>
      <c r="Y44" s="200"/>
      <c r="Z44" s="200"/>
      <c r="AA44" s="312">
        <v>3</v>
      </c>
      <c r="AB44" s="203" t="s">
        <v>6</v>
      </c>
      <c r="AC44" s="310">
        <v>0</v>
      </c>
    </row>
    <row r="45" spans="1:29" ht="12" customHeight="1" thickBot="1">
      <c r="A45" s="58"/>
      <c r="B45" s="204">
        <v>2</v>
      </c>
      <c r="C45" s="205" t="s">
        <v>10</v>
      </c>
      <c r="D45" s="206">
        <v>3</v>
      </c>
      <c r="E45" s="207" t="str">
        <f>$B$35</f>
        <v>Brosi, Mona</v>
      </c>
      <c r="F45" s="208" t="s">
        <v>10</v>
      </c>
      <c r="G45" s="209" t="str">
        <f>$B$37</f>
        <v>Diefenbach, Natalie</v>
      </c>
      <c r="H45" s="309">
        <v>0</v>
      </c>
      <c r="I45" s="210" t="s">
        <v>6</v>
      </c>
      <c r="J45" s="311">
        <v>3</v>
      </c>
      <c r="K45" s="186"/>
      <c r="L45" s="187"/>
      <c r="M45" s="211">
        <v>3</v>
      </c>
      <c r="N45" s="212" t="s">
        <v>10</v>
      </c>
      <c r="O45" s="213">
        <v>4</v>
      </c>
      <c r="P45" s="214" t="str">
        <f>$B$37</f>
        <v>Diefenbach, Natalie</v>
      </c>
      <c r="Q45" s="215"/>
      <c r="R45" s="216"/>
      <c r="S45" s="216"/>
      <c r="T45" s="215"/>
      <c r="U45" s="217"/>
      <c r="V45" s="214" t="s">
        <v>10</v>
      </c>
      <c r="W45" s="214">
        <f>$B$39</f>
        <v>0</v>
      </c>
      <c r="X45" s="214"/>
      <c r="Y45" s="214"/>
      <c r="Z45" s="214"/>
      <c r="AA45" s="313">
        <v>3</v>
      </c>
      <c r="AB45" s="218" t="s">
        <v>6</v>
      </c>
      <c r="AC45" s="314">
        <v>0</v>
      </c>
    </row>
    <row r="46" spans="1:29" ht="16.5" thickBot="1">
      <c r="A46" s="9"/>
      <c r="B46" s="219"/>
      <c r="C46" s="219"/>
      <c r="D46" s="219"/>
      <c r="E46" s="220"/>
      <c r="F46" s="219"/>
      <c r="G46" s="220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ht="12.75" customHeight="1">
      <c r="A47" s="9"/>
      <c r="B47" s="183" t="s">
        <v>11</v>
      </c>
      <c r="C47" s="221"/>
      <c r="D47" s="221"/>
      <c r="E47" s="222"/>
      <c r="F47" s="221"/>
      <c r="G47" s="222"/>
      <c r="H47" s="221"/>
      <c r="I47" s="221"/>
      <c r="J47" s="223"/>
      <c r="K47" s="224"/>
      <c r="L47" s="224"/>
      <c r="M47" s="225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</row>
    <row r="48" spans="1:29" ht="12" customHeight="1">
      <c r="A48" s="9"/>
      <c r="B48" s="188">
        <v>1</v>
      </c>
      <c r="C48" s="189" t="s">
        <v>10</v>
      </c>
      <c r="D48" s="190">
        <v>3</v>
      </c>
      <c r="E48" s="191" t="str">
        <f>$B$33</f>
        <v>Bauer, Linda</v>
      </c>
      <c r="F48" s="198" t="s">
        <v>10</v>
      </c>
      <c r="G48" s="191" t="str">
        <f>$B$37</f>
        <v>Diefenbach, Natalie</v>
      </c>
      <c r="H48" s="312">
        <v>3</v>
      </c>
      <c r="I48" s="194" t="s">
        <v>6</v>
      </c>
      <c r="J48" s="315">
        <v>0</v>
      </c>
      <c r="K48" s="186"/>
      <c r="L48" s="186"/>
      <c r="M48" s="226"/>
      <c r="N48" s="227"/>
      <c r="O48" s="226"/>
      <c r="P48" s="228"/>
      <c r="Q48" s="186"/>
      <c r="R48" s="229"/>
      <c r="S48" s="229"/>
      <c r="T48" s="186"/>
      <c r="U48" s="229"/>
      <c r="V48" s="229"/>
      <c r="W48" s="229"/>
      <c r="X48" s="229"/>
      <c r="Y48" s="229"/>
      <c r="Z48" s="230"/>
      <c r="AA48" s="231"/>
      <c r="AB48" s="232"/>
      <c r="AC48" s="233"/>
    </row>
    <row r="49" spans="1:29" ht="12" customHeight="1" thickBot="1">
      <c r="A49" s="97"/>
      <c r="B49" s="234">
        <v>2</v>
      </c>
      <c r="C49" s="235" t="s">
        <v>10</v>
      </c>
      <c r="D49" s="236">
        <v>4</v>
      </c>
      <c r="E49" s="207" t="str">
        <f>$B$35</f>
        <v>Brosi, Mona</v>
      </c>
      <c r="F49" s="235" t="s">
        <v>10</v>
      </c>
      <c r="G49" s="207">
        <f>$B$39</f>
        <v>0</v>
      </c>
      <c r="H49" s="313">
        <v>3</v>
      </c>
      <c r="I49" s="218" t="s">
        <v>6</v>
      </c>
      <c r="J49" s="311">
        <v>0</v>
      </c>
      <c r="K49" s="186"/>
      <c r="L49" s="186"/>
      <c r="M49" s="237"/>
      <c r="N49" s="227"/>
      <c r="O49" s="237"/>
      <c r="P49" s="238"/>
      <c r="Q49" s="186"/>
      <c r="R49" s="229"/>
      <c r="S49" s="229"/>
      <c r="T49" s="186"/>
      <c r="U49" s="229"/>
      <c r="V49" s="239"/>
      <c r="W49" s="239"/>
      <c r="X49" s="239"/>
      <c r="Y49" s="239"/>
      <c r="Z49" s="239"/>
      <c r="AA49" s="233"/>
      <c r="AB49" s="240"/>
      <c r="AC49" s="233"/>
    </row>
    <row r="50" spans="1:29" ht="15.75">
      <c r="A50" s="9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2:26" ht="15.75" customHeight="1" thickBot="1">
      <c r="B51" s="99" t="s">
        <v>12</v>
      </c>
      <c r="I51" s="5"/>
      <c r="P51" s="69"/>
      <c r="U51" s="69"/>
      <c r="V51" s="69"/>
      <c r="W51" s="69"/>
      <c r="X51" s="69"/>
      <c r="Y51" s="69"/>
      <c r="Z51" s="69"/>
    </row>
    <row r="52" spans="2:28" ht="16.5" thickBot="1">
      <c r="B52" s="100" t="s">
        <v>2</v>
      </c>
      <c r="C52" s="101"/>
      <c r="D52" s="101"/>
      <c r="E52" s="101"/>
      <c r="F52" s="101"/>
      <c r="G52" s="102" t="s">
        <v>13</v>
      </c>
      <c r="H52" s="102"/>
      <c r="I52" s="102"/>
      <c r="J52" s="102"/>
      <c r="K52" s="102"/>
      <c r="L52" s="102"/>
      <c r="M52" s="102"/>
      <c r="N52" s="102"/>
      <c r="O52" s="100" t="s">
        <v>14</v>
      </c>
      <c r="P52" s="69"/>
      <c r="Q52" s="102"/>
      <c r="R52" s="102"/>
      <c r="S52" s="103"/>
      <c r="U52" s="102" t="s">
        <v>15</v>
      </c>
      <c r="V52" s="101"/>
      <c r="W52" s="104"/>
      <c r="X52" s="105" t="s">
        <v>16</v>
      </c>
      <c r="Y52" s="106"/>
      <c r="Z52" s="100" t="s">
        <v>5</v>
      </c>
      <c r="AA52" s="107"/>
      <c r="AB52" s="108"/>
    </row>
    <row r="53" spans="2:28" ht="12.75" customHeight="1">
      <c r="B53" s="109" t="str">
        <f>$B$33</f>
        <v>Bauer, Linda</v>
      </c>
      <c r="C53" s="40"/>
      <c r="D53" s="40"/>
      <c r="E53" s="40"/>
      <c r="F53" s="40"/>
      <c r="G53" s="110" t="str">
        <f>$B$34</f>
        <v>Spfr. Neckarsulm</v>
      </c>
      <c r="H53" s="40"/>
      <c r="I53" s="40"/>
      <c r="J53" s="40"/>
      <c r="K53" s="40"/>
      <c r="L53" s="40"/>
      <c r="M53" s="40"/>
      <c r="N53" s="40"/>
      <c r="O53" s="111">
        <f>$U$33</f>
        <v>3</v>
      </c>
      <c r="P53" s="112"/>
      <c r="Q53" s="113" t="s">
        <v>6</v>
      </c>
      <c r="R53" s="112">
        <f>$W$33</f>
        <v>0</v>
      </c>
      <c r="S53" s="112"/>
      <c r="T53" s="63"/>
      <c r="U53" s="114">
        <f>$X$33</f>
        <v>9</v>
      </c>
      <c r="V53" s="114" t="s">
        <v>6</v>
      </c>
      <c r="W53" s="115">
        <f>$Z$33</f>
        <v>0</v>
      </c>
      <c r="X53" s="111">
        <f>SUM(U53-W53)</f>
        <v>9</v>
      </c>
      <c r="Y53" s="116"/>
      <c r="Z53" s="117"/>
      <c r="AA53" s="118">
        <v>1</v>
      </c>
      <c r="AB53" s="84"/>
    </row>
    <row r="54" spans="2:28" ht="12.75" customHeight="1">
      <c r="B54" s="119" t="str">
        <f>$B$37</f>
        <v>Diefenbach, Natalie</v>
      </c>
      <c r="C54" s="28"/>
      <c r="D54" s="28"/>
      <c r="E54" s="28"/>
      <c r="F54" s="28"/>
      <c r="G54" s="120" t="str">
        <f>$B$38</f>
        <v>TSV Erlenbach</v>
      </c>
      <c r="H54" s="28"/>
      <c r="I54" s="28"/>
      <c r="J54" s="28"/>
      <c r="K54" s="28"/>
      <c r="L54" s="28"/>
      <c r="M54" s="28"/>
      <c r="N54" s="28"/>
      <c r="O54" s="121">
        <f>$U$37</f>
        <v>2</v>
      </c>
      <c r="P54" s="112"/>
      <c r="Q54" s="113" t="s">
        <v>6</v>
      </c>
      <c r="R54" s="112">
        <f>$W$37</f>
        <v>1</v>
      </c>
      <c r="S54" s="112"/>
      <c r="T54" s="63"/>
      <c r="U54" s="115">
        <f>$X$37</f>
        <v>6</v>
      </c>
      <c r="V54" s="115" t="s">
        <v>6</v>
      </c>
      <c r="W54" s="115">
        <f>$Z$37</f>
        <v>3</v>
      </c>
      <c r="X54" s="121">
        <f>SUM(U54-W54)</f>
        <v>3</v>
      </c>
      <c r="Y54" s="122"/>
      <c r="Z54" s="117"/>
      <c r="AA54" s="118">
        <v>2</v>
      </c>
      <c r="AB54" s="84"/>
    </row>
    <row r="55" spans="2:28" ht="12.75" customHeight="1">
      <c r="B55" s="109" t="str">
        <f>$B$35</f>
        <v>Brosi, Mona</v>
      </c>
      <c r="C55" s="40"/>
      <c r="D55" s="40"/>
      <c r="E55" s="40"/>
      <c r="F55" s="40"/>
      <c r="G55" s="110" t="str">
        <f>$B$36</f>
        <v>Spfr. Neckarwestheim</v>
      </c>
      <c r="H55" s="40"/>
      <c r="I55" s="40"/>
      <c r="J55" s="40"/>
      <c r="K55" s="40"/>
      <c r="L55" s="40"/>
      <c r="M55" s="40"/>
      <c r="N55" s="40"/>
      <c r="O55" s="121">
        <f>$U$35</f>
        <v>1</v>
      </c>
      <c r="P55" s="112"/>
      <c r="Q55" s="113" t="s">
        <v>6</v>
      </c>
      <c r="R55" s="112">
        <f>$W$35</f>
        <v>2</v>
      </c>
      <c r="S55" s="112"/>
      <c r="T55" s="63"/>
      <c r="U55" s="115">
        <f>$X$35</f>
        <v>3</v>
      </c>
      <c r="V55" s="115" t="s">
        <v>6</v>
      </c>
      <c r="W55" s="115">
        <f>$Z$35</f>
        <v>6</v>
      </c>
      <c r="X55" s="121">
        <f>SUM(U55-W55)</f>
        <v>-3</v>
      </c>
      <c r="Y55" s="122"/>
      <c r="Z55" s="117"/>
      <c r="AA55" s="118">
        <v>3</v>
      </c>
      <c r="AB55" s="84"/>
    </row>
    <row r="56" spans="2:28" ht="12.75" customHeight="1" thickBot="1">
      <c r="B56" s="123">
        <f>$B$39</f>
        <v>0</v>
      </c>
      <c r="C56" s="69"/>
      <c r="D56" s="69"/>
      <c r="E56" s="124"/>
      <c r="F56" s="69"/>
      <c r="G56" s="125">
        <f>$B$40</f>
        <v>0</v>
      </c>
      <c r="H56" s="69"/>
      <c r="I56" s="69"/>
      <c r="J56" s="69"/>
      <c r="K56" s="69"/>
      <c r="L56" s="69"/>
      <c r="M56" s="69"/>
      <c r="N56" s="69"/>
      <c r="O56" s="126">
        <f>$U$39</f>
        <v>0</v>
      </c>
      <c r="P56" s="127"/>
      <c r="Q56" s="128" t="s">
        <v>6</v>
      </c>
      <c r="R56" s="127">
        <f>$W$39</f>
        <v>3</v>
      </c>
      <c r="S56" s="127"/>
      <c r="T56" s="129"/>
      <c r="U56" s="130">
        <f>$X$39</f>
        <v>0</v>
      </c>
      <c r="V56" s="130" t="s">
        <v>6</v>
      </c>
      <c r="W56" s="130">
        <f>$Z$39</f>
        <v>9</v>
      </c>
      <c r="X56" s="126">
        <f>SUM(U56-W56)</f>
        <v>-9</v>
      </c>
      <c r="Y56" s="131"/>
      <c r="Z56" s="129"/>
      <c r="AA56" s="132">
        <v>4</v>
      </c>
      <c r="AB56" s="133"/>
    </row>
    <row r="57" spans="15:23" ht="12.75" customHeight="1" thickBot="1">
      <c r="O57" s="134">
        <f>SUM(O53:P56)</f>
        <v>6</v>
      </c>
      <c r="P57" s="135"/>
      <c r="Q57" s="128" t="s">
        <v>6</v>
      </c>
      <c r="R57" s="136">
        <f>SUM(R53:R56)</f>
        <v>6</v>
      </c>
      <c r="S57" s="137"/>
      <c r="U57" s="138">
        <f>SUM(U53:U56)</f>
        <v>18</v>
      </c>
      <c r="V57" s="130" t="s">
        <v>6</v>
      </c>
      <c r="W57" s="139">
        <f>SUM(W53:W56)</f>
        <v>18</v>
      </c>
    </row>
  </sheetData>
  <sheetProtection password="C65E"/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2211"/>
  <dimension ref="A1:I65"/>
  <sheetViews>
    <sheetView workbookViewId="0" topLeftCell="A48">
      <selection activeCell="F58" sqref="F58"/>
    </sheetView>
  </sheetViews>
  <sheetFormatPr defaultColWidth="11.421875" defaultRowHeight="12.75"/>
  <cols>
    <col min="1" max="1" width="20.7109375" style="148" customWidth="1"/>
    <col min="2" max="2" width="1.57421875" style="0" bestFit="1" customWidth="1"/>
    <col min="3" max="3" width="11.421875" style="148" customWidth="1"/>
    <col min="4" max="4" width="15.7109375" style="0" customWidth="1"/>
    <col min="5" max="5" width="0.85546875" style="0" customWidth="1"/>
    <col min="6" max="6" width="20.7109375" style="148" customWidth="1"/>
    <col min="7" max="7" width="1.57421875" style="0" bestFit="1" customWidth="1"/>
    <col min="8" max="8" width="11.421875" style="148" customWidth="1"/>
    <col min="9" max="9" width="15.7109375" style="0" customWidth="1"/>
  </cols>
  <sheetData>
    <row r="1" spans="1:9" ht="15.75">
      <c r="A1" s="146" t="str">
        <f>'3+4'!$T$1</f>
        <v>Gruppe 3</v>
      </c>
      <c r="B1" s="147"/>
      <c r="C1" s="317"/>
      <c r="D1" s="149" t="str">
        <f>'3+4'!$B$14</f>
        <v>1. Runde</v>
      </c>
      <c r="E1" s="150"/>
      <c r="F1" s="146" t="str">
        <f>'3+4'!$T$1</f>
        <v>Gruppe 3</v>
      </c>
      <c r="G1" s="147"/>
      <c r="H1" s="317"/>
      <c r="I1" s="149" t="str">
        <f>'3+4'!$B$14</f>
        <v>1. Runde</v>
      </c>
    </row>
    <row r="2" spans="1:9" ht="15.75">
      <c r="A2" s="151"/>
      <c r="B2" s="152"/>
      <c r="C2" s="316" t="str">
        <f>'16 KO Raster'!$I$3</f>
        <v>Mädchen-U12-Einzel</v>
      </c>
      <c r="D2" s="154"/>
      <c r="E2" s="152"/>
      <c r="F2" s="151"/>
      <c r="G2" s="152"/>
      <c r="H2" s="316" t="str">
        <f>'16 KO Raster'!$I$3</f>
        <v>Mädchen-U12-Einzel</v>
      </c>
      <c r="I2" s="154"/>
    </row>
    <row r="3" spans="1:9" ht="16.5" customHeight="1">
      <c r="A3" s="155" t="str">
        <f>'3+4'!$B$4</f>
        <v>Böhringer, Marita</v>
      </c>
      <c r="B3" s="157" t="s">
        <v>10</v>
      </c>
      <c r="C3" s="156" t="str">
        <f>'3+4'!$G$15</f>
        <v>Epple, Pia</v>
      </c>
      <c r="D3" s="154"/>
      <c r="E3" s="152"/>
      <c r="F3" s="155" t="str">
        <f>'3+4'!$E$16</f>
        <v>Pott, Patricia</v>
      </c>
      <c r="G3" s="157" t="s">
        <v>10</v>
      </c>
      <c r="H3" s="156" t="str">
        <f>'3+4'!$B$8</f>
        <v>Pfitzenmayer, Franziska</v>
      </c>
      <c r="I3" s="154"/>
    </row>
    <row r="4" spans="1:9" ht="12.75">
      <c r="A4" s="151" t="str">
        <f>'3+4'!$B$5</f>
        <v>SV Neckarsulm</v>
      </c>
      <c r="B4" s="152"/>
      <c r="C4" s="153" t="str">
        <f>'3+4'!$B$11</f>
        <v>TSB Horkheim</v>
      </c>
      <c r="D4" s="154"/>
      <c r="E4" s="152"/>
      <c r="F4" s="151" t="str">
        <f>'3+4'!$B$7</f>
        <v>Spfr. Neckarwestheim</v>
      </c>
      <c r="G4" s="152"/>
      <c r="H4" s="153" t="str">
        <f>'3+4'!$B$9</f>
        <v>TGV Beilstein</v>
      </c>
      <c r="I4" s="154"/>
    </row>
    <row r="5" spans="1:9" ht="12.75">
      <c r="A5" s="175"/>
      <c r="B5" s="152"/>
      <c r="C5" s="152"/>
      <c r="D5" s="154"/>
      <c r="E5" s="152"/>
      <c r="F5" s="175"/>
      <c r="G5" s="152"/>
      <c r="H5" s="152"/>
      <c r="I5" s="154"/>
    </row>
    <row r="6" spans="1:9" ht="12.75">
      <c r="A6" s="175"/>
      <c r="B6" s="152"/>
      <c r="C6" s="152"/>
      <c r="D6" s="154"/>
      <c r="E6" s="152"/>
      <c r="F6" s="175"/>
      <c r="G6" s="152"/>
      <c r="H6" s="152"/>
      <c r="I6" s="154"/>
    </row>
    <row r="7" spans="1:9" ht="12.75">
      <c r="A7" s="175"/>
      <c r="B7" s="152"/>
      <c r="C7" s="152"/>
      <c r="D7" s="154"/>
      <c r="E7" s="152"/>
      <c r="F7" s="175"/>
      <c r="G7" s="152"/>
      <c r="H7" s="152"/>
      <c r="I7" s="154"/>
    </row>
    <row r="8" spans="1:9" ht="7.5" customHeight="1">
      <c r="A8" s="151"/>
      <c r="B8" s="152"/>
      <c r="C8" s="153"/>
      <c r="D8" s="154"/>
      <c r="E8" s="152"/>
      <c r="F8" s="151"/>
      <c r="G8" s="152"/>
      <c r="H8" s="153"/>
      <c r="I8" s="154"/>
    </row>
    <row r="9" spans="1:9" ht="12.75">
      <c r="A9" s="151"/>
      <c r="B9" s="152"/>
      <c r="C9" s="153"/>
      <c r="D9" s="154"/>
      <c r="E9" s="152"/>
      <c r="F9" s="151"/>
      <c r="G9" s="152"/>
      <c r="H9" s="153"/>
      <c r="I9" s="154"/>
    </row>
    <row r="10" spans="1:9" ht="12.75" customHeight="1">
      <c r="A10" s="158"/>
      <c r="B10" s="159"/>
      <c r="C10" s="145"/>
      <c r="D10" s="160"/>
      <c r="E10" s="159"/>
      <c r="F10" s="158"/>
      <c r="G10" s="159"/>
      <c r="H10" s="145"/>
      <c r="I10" s="160"/>
    </row>
    <row r="11" spans="1:9" ht="1.5" customHeight="1">
      <c r="A11" s="151"/>
      <c r="B11" s="152"/>
      <c r="C11" s="161"/>
      <c r="D11" s="152"/>
      <c r="E11" s="152"/>
      <c r="F11" s="162"/>
      <c r="G11" s="152"/>
      <c r="H11" s="161"/>
      <c r="I11" s="154"/>
    </row>
    <row r="12" spans="1:9" ht="15.75">
      <c r="A12" s="146" t="str">
        <f>'3+4'!$T$1</f>
        <v>Gruppe 3</v>
      </c>
      <c r="B12" s="147"/>
      <c r="D12" s="149" t="str">
        <f>'3+4'!$M$14</f>
        <v>2. Runde</v>
      </c>
      <c r="E12" s="150"/>
      <c r="F12" s="146" t="str">
        <f>'3+4'!$T$1</f>
        <v>Gruppe 3</v>
      </c>
      <c r="G12" s="147"/>
      <c r="I12" s="149" t="str">
        <f>'3+4'!$M$14</f>
        <v>2. Runde</v>
      </c>
    </row>
    <row r="13" spans="1:9" ht="15.75">
      <c r="A13" s="151"/>
      <c r="B13" s="152"/>
      <c r="C13" s="316" t="str">
        <f>'16 KO Raster'!$I$3</f>
        <v>Mädchen-U12-Einzel</v>
      </c>
      <c r="D13" s="154"/>
      <c r="E13" s="152"/>
      <c r="F13" s="151"/>
      <c r="G13" s="152"/>
      <c r="H13" s="316" t="str">
        <f>'16 KO Raster'!$I$3</f>
        <v>Mädchen-U12-Einzel</v>
      </c>
      <c r="I13" s="154"/>
    </row>
    <row r="14" spans="1:9" ht="16.5" customHeight="1">
      <c r="A14" s="155" t="str">
        <f>'3+4'!$B$4</f>
        <v>Böhringer, Marita</v>
      </c>
      <c r="B14" s="157" t="s">
        <v>10</v>
      </c>
      <c r="C14" s="156" t="str">
        <f>'3+4'!$B$6</f>
        <v>Pott, Patricia</v>
      </c>
      <c r="D14" s="154"/>
      <c r="E14" s="152"/>
      <c r="F14" s="155" t="str">
        <f>'3+4'!$B$8</f>
        <v>Pfitzenmayer, Franziska</v>
      </c>
      <c r="G14" s="157" t="s">
        <v>10</v>
      </c>
      <c r="H14" s="156" t="str">
        <f>'3+4'!$B$10</f>
        <v>Epple, Pia</v>
      </c>
      <c r="I14" s="154"/>
    </row>
    <row r="15" spans="1:9" ht="12.75">
      <c r="A15" s="151" t="str">
        <f>'3+4'!$B$5</f>
        <v>SV Neckarsulm</v>
      </c>
      <c r="B15" s="152"/>
      <c r="C15" s="153" t="str">
        <f>'3+4'!$B$7</f>
        <v>Spfr. Neckarwestheim</v>
      </c>
      <c r="D15" s="154"/>
      <c r="E15" s="152"/>
      <c r="F15" s="151" t="str">
        <f>'3+4'!$B$9</f>
        <v>TGV Beilstein</v>
      </c>
      <c r="G15" s="152"/>
      <c r="H15" s="153" t="str">
        <f>'3+4'!$B$11</f>
        <v>TSB Horkheim</v>
      </c>
      <c r="I15" s="154"/>
    </row>
    <row r="16" spans="1:9" ht="12.75">
      <c r="A16" s="175"/>
      <c r="B16" s="152"/>
      <c r="C16" s="152"/>
      <c r="D16" s="154"/>
      <c r="E16" s="152"/>
      <c r="F16" s="175"/>
      <c r="G16" s="152"/>
      <c r="H16" s="152"/>
      <c r="I16" s="154"/>
    </row>
    <row r="17" spans="1:9" ht="12.75">
      <c r="A17" s="175"/>
      <c r="B17" s="152"/>
      <c r="C17" s="152"/>
      <c r="D17" s="154"/>
      <c r="E17" s="152"/>
      <c r="F17" s="175"/>
      <c r="G17" s="152"/>
      <c r="H17" s="152"/>
      <c r="I17" s="154"/>
    </row>
    <row r="18" spans="1:9" ht="12.75">
      <c r="A18" s="175"/>
      <c r="B18" s="152"/>
      <c r="C18" s="152"/>
      <c r="D18" s="154"/>
      <c r="E18" s="152"/>
      <c r="F18" s="175"/>
      <c r="G18" s="152"/>
      <c r="H18" s="152"/>
      <c r="I18" s="154"/>
    </row>
    <row r="19" spans="1:9" ht="7.5" customHeight="1">
      <c r="A19" s="151"/>
      <c r="B19" s="152"/>
      <c r="C19" s="153"/>
      <c r="D19" s="154"/>
      <c r="E19" s="152"/>
      <c r="F19" s="151"/>
      <c r="G19" s="152"/>
      <c r="H19" s="153"/>
      <c r="I19" s="154"/>
    </row>
    <row r="20" spans="1:9" ht="12.75">
      <c r="A20" s="151"/>
      <c r="B20" s="152"/>
      <c r="C20" s="153"/>
      <c r="D20" s="154"/>
      <c r="E20" s="152"/>
      <c r="F20" s="151"/>
      <c r="G20" s="152"/>
      <c r="H20" s="153"/>
      <c r="I20" s="154"/>
    </row>
    <row r="21" spans="1:9" ht="12.75" customHeight="1">
      <c r="A21" s="158"/>
      <c r="B21" s="159"/>
      <c r="C21" s="145"/>
      <c r="D21" s="160"/>
      <c r="E21" s="159"/>
      <c r="F21" s="158"/>
      <c r="G21" s="159"/>
      <c r="H21" s="145"/>
      <c r="I21" s="160"/>
    </row>
    <row r="22" spans="1:9" ht="1.5" customHeight="1">
      <c r="A22" s="151"/>
      <c r="B22" s="152"/>
      <c r="C22" s="153"/>
      <c r="D22" s="152"/>
      <c r="E22" s="152"/>
      <c r="F22" s="162"/>
      <c r="G22" s="152"/>
      <c r="H22" s="153"/>
      <c r="I22" s="154"/>
    </row>
    <row r="23" spans="1:9" ht="15.75">
      <c r="A23" s="146" t="str">
        <f>'3+4'!$T$1</f>
        <v>Gruppe 3</v>
      </c>
      <c r="B23" s="147"/>
      <c r="C23" s="163"/>
      <c r="D23" s="164" t="str">
        <f>'3+4'!$B$18</f>
        <v>3. Runde</v>
      </c>
      <c r="E23" s="150"/>
      <c r="F23" s="146" t="str">
        <f>'3+4'!$T$1</f>
        <v>Gruppe 3</v>
      </c>
      <c r="G23" s="147"/>
      <c r="H23" s="163"/>
      <c r="I23" s="165" t="str">
        <f>'3+4'!$B$18</f>
        <v>3. Runde</v>
      </c>
    </row>
    <row r="24" spans="1:9" ht="15.75">
      <c r="A24" s="151"/>
      <c r="B24" s="152"/>
      <c r="C24" s="316" t="str">
        <f>'16 KO Raster'!$I$3</f>
        <v>Mädchen-U12-Einzel</v>
      </c>
      <c r="D24" s="154"/>
      <c r="E24" s="152"/>
      <c r="F24" s="151"/>
      <c r="G24" s="152"/>
      <c r="H24" s="316" t="str">
        <f>'16 KO Raster'!$I$3</f>
        <v>Mädchen-U12-Einzel</v>
      </c>
      <c r="I24" s="154"/>
    </row>
    <row r="25" spans="1:9" ht="16.5" customHeight="1">
      <c r="A25" s="155" t="str">
        <f>'3+4'!$B$4</f>
        <v>Böhringer, Marita</v>
      </c>
      <c r="B25" s="157" t="s">
        <v>10</v>
      </c>
      <c r="C25" s="156" t="str">
        <f>'3+4'!$B$8</f>
        <v>Pfitzenmayer, Franziska</v>
      </c>
      <c r="D25" s="154"/>
      <c r="E25" s="152"/>
      <c r="F25" s="155" t="str">
        <f>'3+4'!$B$6</f>
        <v>Pott, Patricia</v>
      </c>
      <c r="G25" s="157" t="s">
        <v>10</v>
      </c>
      <c r="H25" s="156" t="str">
        <f>'3+4'!$B$10</f>
        <v>Epple, Pia</v>
      </c>
      <c r="I25" s="154"/>
    </row>
    <row r="26" spans="1:9" ht="12.75">
      <c r="A26" s="166" t="str">
        <f>'3+4'!$B$5</f>
        <v>SV Neckarsulm</v>
      </c>
      <c r="B26" s="152"/>
      <c r="C26" s="148" t="str">
        <f>'3+4'!$B$9</f>
        <v>TGV Beilstein</v>
      </c>
      <c r="D26" s="154"/>
      <c r="E26" s="152"/>
      <c r="F26" s="151" t="str">
        <f>'3+4'!$B$7</f>
        <v>Spfr. Neckarwestheim</v>
      </c>
      <c r="G26" s="152"/>
      <c r="H26" s="153" t="str">
        <f>'3+4'!$B$11</f>
        <v>TSB Horkheim</v>
      </c>
      <c r="I26" s="154"/>
    </row>
    <row r="27" spans="1:9" ht="12.75">
      <c r="A27" s="175"/>
      <c r="B27" s="152"/>
      <c r="C27" s="152"/>
      <c r="D27" s="154"/>
      <c r="E27" s="152"/>
      <c r="F27" s="175"/>
      <c r="G27" s="152"/>
      <c r="H27" s="152"/>
      <c r="I27" s="154"/>
    </row>
    <row r="28" spans="1:9" ht="12.75">
      <c r="A28" s="175"/>
      <c r="B28" s="152"/>
      <c r="C28" s="152"/>
      <c r="D28" s="154"/>
      <c r="E28" s="152"/>
      <c r="F28" s="175"/>
      <c r="G28" s="152"/>
      <c r="H28" s="152"/>
      <c r="I28" s="154"/>
    </row>
    <row r="29" spans="1:9" ht="12.75">
      <c r="A29" s="175"/>
      <c r="B29" s="152"/>
      <c r="C29" s="152"/>
      <c r="D29" s="154"/>
      <c r="E29" s="152"/>
      <c r="F29" s="175"/>
      <c r="G29" s="152"/>
      <c r="H29" s="152"/>
      <c r="I29" s="154"/>
    </row>
    <row r="30" spans="1:9" ht="7.5" customHeight="1">
      <c r="A30" s="151"/>
      <c r="B30" s="152"/>
      <c r="C30" s="153"/>
      <c r="D30" s="154"/>
      <c r="E30" s="152"/>
      <c r="F30" s="151"/>
      <c r="G30" s="152"/>
      <c r="H30" s="153"/>
      <c r="I30" s="154"/>
    </row>
    <row r="31" spans="1:9" ht="12.75">
      <c r="A31" s="151"/>
      <c r="B31" s="152"/>
      <c r="C31" s="153"/>
      <c r="D31" s="154"/>
      <c r="E31" s="152"/>
      <c r="F31" s="151"/>
      <c r="G31" s="152"/>
      <c r="H31" s="153"/>
      <c r="I31" s="154"/>
    </row>
    <row r="32" spans="1:9" ht="12.75" customHeight="1">
      <c r="A32" s="158"/>
      <c r="B32" s="159"/>
      <c r="C32" s="145"/>
      <c r="D32" s="160"/>
      <c r="E32" s="159"/>
      <c r="F32" s="158"/>
      <c r="G32" s="159"/>
      <c r="H32" s="145"/>
      <c r="I32" s="160"/>
    </row>
    <row r="33" spans="1:9" ht="1.5" customHeight="1">
      <c r="A33" s="151"/>
      <c r="B33" s="152"/>
      <c r="C33" s="153"/>
      <c r="D33" s="152"/>
      <c r="E33" s="152"/>
      <c r="F33" s="162"/>
      <c r="G33" s="152"/>
      <c r="H33" s="153"/>
      <c r="I33" s="154"/>
    </row>
    <row r="34" spans="1:9" ht="15.75">
      <c r="A34" s="146" t="str">
        <f>'3+4'!$T$30</f>
        <v>Gruppe 4</v>
      </c>
      <c r="B34" s="147"/>
      <c r="C34" s="163"/>
      <c r="D34" s="165" t="str">
        <f>'3+4'!$B$43</f>
        <v>1. Runde</v>
      </c>
      <c r="E34" s="167"/>
      <c r="F34" s="146" t="str">
        <f>'3+4'!$T$30</f>
        <v>Gruppe 4</v>
      </c>
      <c r="G34" s="147"/>
      <c r="H34" s="163"/>
      <c r="I34" s="165" t="str">
        <f>'3+4'!$B$43</f>
        <v>1. Runde</v>
      </c>
    </row>
    <row r="35" spans="1:9" ht="15.75">
      <c r="A35" s="151"/>
      <c r="B35" s="152"/>
      <c r="C35" s="316" t="str">
        <f>'16 KO Raster'!$I$3</f>
        <v>Mädchen-U12-Einzel</v>
      </c>
      <c r="D35" s="154"/>
      <c r="E35" s="152"/>
      <c r="F35" s="151"/>
      <c r="G35" s="152"/>
      <c r="H35" s="316" t="str">
        <f>'16 KO Raster'!$I$3</f>
        <v>Mädchen-U12-Einzel</v>
      </c>
      <c r="I35" s="154"/>
    </row>
    <row r="36" spans="1:9" ht="16.5" customHeight="1">
      <c r="A36" s="155" t="str">
        <f>'3+4'!$E$44</f>
        <v>Güc, Deniz</v>
      </c>
      <c r="B36" s="157" t="s">
        <v>10</v>
      </c>
      <c r="C36" s="156" t="str">
        <f>'3+4'!$G$44</f>
        <v>Kurz, Michelle</v>
      </c>
      <c r="D36" s="154"/>
      <c r="E36" s="152"/>
      <c r="F36" s="155" t="str">
        <f>'3+4'!$E$45</f>
        <v>Thornton, Rieke</v>
      </c>
      <c r="G36" s="157" t="s">
        <v>10</v>
      </c>
      <c r="H36" s="156" t="str">
        <f>'3+4'!$G$45</f>
        <v>Weitzsäcker, Tamara</v>
      </c>
      <c r="I36" s="154"/>
    </row>
    <row r="37" spans="1:9" ht="12.75">
      <c r="A37" s="151" t="str">
        <f>'3+4'!$B$34</f>
        <v>TG Offenau</v>
      </c>
      <c r="B37" s="152"/>
      <c r="C37" s="153" t="str">
        <f>'3+4'!$B$40</f>
        <v>TSV Stetten</v>
      </c>
      <c r="D37" s="154"/>
      <c r="E37" s="152"/>
      <c r="F37" s="151" t="str">
        <f>'3+4'!$B$36</f>
        <v>Spfr. Neckarwestheim</v>
      </c>
      <c r="G37" s="152"/>
      <c r="H37" s="153" t="str">
        <f>'3+4'!$B$38</f>
        <v>TSV Erlenbach</v>
      </c>
      <c r="I37" s="154"/>
    </row>
    <row r="38" spans="1:9" ht="12.75">
      <c r="A38" s="175"/>
      <c r="B38" s="152"/>
      <c r="C38" s="152"/>
      <c r="D38" s="154"/>
      <c r="E38" s="152"/>
      <c r="F38" s="175"/>
      <c r="G38" s="152"/>
      <c r="H38" s="152"/>
      <c r="I38" s="154"/>
    </row>
    <row r="39" spans="1:9" ht="12.75">
      <c r="A39" s="175"/>
      <c r="B39" s="152"/>
      <c r="C39" s="152"/>
      <c r="D39" s="154"/>
      <c r="E39" s="152"/>
      <c r="F39" s="175"/>
      <c r="G39" s="152"/>
      <c r="H39" s="152"/>
      <c r="I39" s="154"/>
    </row>
    <row r="40" spans="1:9" ht="12.75">
      <c r="A40" s="175"/>
      <c r="B40" s="152"/>
      <c r="C40" s="152"/>
      <c r="D40" s="154"/>
      <c r="E40" s="152"/>
      <c r="F40" s="175"/>
      <c r="G40" s="152"/>
      <c r="H40" s="152"/>
      <c r="I40" s="154"/>
    </row>
    <row r="41" spans="1:9" ht="13.5" customHeight="1">
      <c r="A41" s="151"/>
      <c r="B41" s="152"/>
      <c r="C41" s="153"/>
      <c r="D41" s="154"/>
      <c r="E41" s="152"/>
      <c r="F41" s="151"/>
      <c r="G41" s="152"/>
      <c r="H41" s="153"/>
      <c r="I41" s="154"/>
    </row>
    <row r="42" spans="1:9" ht="12.75">
      <c r="A42" s="151"/>
      <c r="B42" s="152"/>
      <c r="C42" s="153"/>
      <c r="D42" s="154"/>
      <c r="E42" s="152"/>
      <c r="F42" s="151"/>
      <c r="G42" s="152"/>
      <c r="H42" s="153"/>
      <c r="I42" s="154"/>
    </row>
    <row r="43" spans="1:9" ht="12.75" customHeight="1">
      <c r="A43" s="158"/>
      <c r="B43" s="159"/>
      <c r="C43" s="145"/>
      <c r="D43" s="160"/>
      <c r="E43" s="159"/>
      <c r="F43" s="158"/>
      <c r="G43" s="159"/>
      <c r="H43" s="145"/>
      <c r="I43" s="160"/>
    </row>
    <row r="44" spans="1:9" ht="1.5" customHeight="1">
      <c r="A44" s="162"/>
      <c r="B44" s="152"/>
      <c r="C44" s="153"/>
      <c r="D44" s="152"/>
      <c r="E44" s="152"/>
      <c r="F44" s="162"/>
      <c r="G44" s="152"/>
      <c r="H44" s="153"/>
      <c r="I44" s="154"/>
    </row>
    <row r="45" spans="1:9" ht="15.75">
      <c r="A45" s="168" t="str">
        <f>'3+4'!$T$30</f>
        <v>Gruppe 4</v>
      </c>
      <c r="B45" s="147"/>
      <c r="C45" s="169"/>
      <c r="D45" s="165" t="str">
        <f>'3+4'!$M$43</f>
        <v>2. Runde</v>
      </c>
      <c r="E45" s="167"/>
      <c r="F45" s="146" t="str">
        <f>'3+4'!$T$30</f>
        <v>Gruppe 4</v>
      </c>
      <c r="G45" s="147"/>
      <c r="H45" s="163"/>
      <c r="I45" s="165" t="str">
        <f>'3+4'!$M$43</f>
        <v>2. Runde</v>
      </c>
    </row>
    <row r="46" spans="1:9" ht="15.75">
      <c r="A46" s="151"/>
      <c r="B46" s="152"/>
      <c r="C46" s="316" t="str">
        <f>'16 KO Raster'!$I$3</f>
        <v>Mädchen-U12-Einzel</v>
      </c>
      <c r="D46" s="154"/>
      <c r="E46" s="152"/>
      <c r="F46" s="151"/>
      <c r="G46" s="152"/>
      <c r="H46" s="316" t="str">
        <f>'16 KO Raster'!$I$3</f>
        <v>Mädchen-U12-Einzel</v>
      </c>
      <c r="I46" s="154"/>
    </row>
    <row r="47" spans="1:9" ht="16.5" customHeight="1">
      <c r="A47" s="155" t="str">
        <f>'3+4'!$E$44</f>
        <v>Güc, Deniz</v>
      </c>
      <c r="B47" s="157" t="s">
        <v>10</v>
      </c>
      <c r="C47" s="156" t="str">
        <f>'3+4'!$E$45</f>
        <v>Thornton, Rieke</v>
      </c>
      <c r="D47" s="154"/>
      <c r="E47" s="152"/>
      <c r="F47" s="155" t="str">
        <f>'3+4'!$G$45</f>
        <v>Weitzsäcker, Tamara</v>
      </c>
      <c r="G47" s="157" t="s">
        <v>10</v>
      </c>
      <c r="H47" s="156" t="str">
        <f>'3+4'!$G$44</f>
        <v>Kurz, Michelle</v>
      </c>
      <c r="I47" s="154"/>
    </row>
    <row r="48" spans="1:9" ht="12.75">
      <c r="A48" s="151" t="str">
        <f>'3+4'!$B$34</f>
        <v>TG Offenau</v>
      </c>
      <c r="B48" s="152"/>
      <c r="C48" s="153" t="str">
        <f>'3+4'!$B$36</f>
        <v>Spfr. Neckarwestheim</v>
      </c>
      <c r="D48" s="154"/>
      <c r="E48" s="152"/>
      <c r="F48" s="151" t="str">
        <f>'3+4'!$B$38</f>
        <v>TSV Erlenbach</v>
      </c>
      <c r="G48" s="152"/>
      <c r="H48" s="153" t="str">
        <f>'3+4'!$B$40</f>
        <v>TSV Stetten</v>
      </c>
      <c r="I48" s="154"/>
    </row>
    <row r="49" spans="1:9" ht="12.75">
      <c r="A49" s="175"/>
      <c r="B49" s="152"/>
      <c r="C49" s="152"/>
      <c r="D49" s="154"/>
      <c r="E49" s="152"/>
      <c r="F49" s="175"/>
      <c r="G49" s="152"/>
      <c r="H49" s="152"/>
      <c r="I49" s="154"/>
    </row>
    <row r="50" spans="1:9" ht="12.75">
      <c r="A50" s="175"/>
      <c r="B50" s="152"/>
      <c r="C50" s="152"/>
      <c r="D50" s="154"/>
      <c r="E50" s="152"/>
      <c r="F50" s="175"/>
      <c r="G50" s="152"/>
      <c r="H50" s="152"/>
      <c r="I50" s="154"/>
    </row>
    <row r="51" spans="1:9" ht="12.75">
      <c r="A51" s="175"/>
      <c r="B51" s="152"/>
      <c r="C51" s="152"/>
      <c r="D51" s="154"/>
      <c r="E51" s="152"/>
      <c r="F51" s="175"/>
      <c r="G51" s="152"/>
      <c r="H51" s="152"/>
      <c r="I51" s="154"/>
    </row>
    <row r="52" spans="1:9" ht="7.5" customHeight="1">
      <c r="A52" s="151"/>
      <c r="B52" s="152"/>
      <c r="C52" s="153"/>
      <c r="D52" s="154"/>
      <c r="E52" s="152"/>
      <c r="F52" s="151"/>
      <c r="G52" s="152"/>
      <c r="H52" s="153"/>
      <c r="I52" s="154"/>
    </row>
    <row r="53" spans="1:9" ht="12.75">
      <c r="A53" s="151"/>
      <c r="B53" s="152"/>
      <c r="C53" s="153"/>
      <c r="D53" s="154"/>
      <c r="E53" s="152"/>
      <c r="F53" s="151"/>
      <c r="G53" s="152"/>
      <c r="H53" s="153"/>
      <c r="I53" s="154"/>
    </row>
    <row r="54" spans="1:9" ht="12.75" customHeight="1">
      <c r="A54" s="158"/>
      <c r="B54" s="159"/>
      <c r="C54" s="145"/>
      <c r="D54" s="160"/>
      <c r="E54" s="159"/>
      <c r="F54" s="158"/>
      <c r="G54" s="159"/>
      <c r="H54" s="145"/>
      <c r="I54" s="160"/>
    </row>
    <row r="55" spans="1:9" ht="1.5" customHeight="1">
      <c r="A55" s="141"/>
      <c r="B55" s="142"/>
      <c r="C55" s="170"/>
      <c r="D55" s="142"/>
      <c r="E55" s="142"/>
      <c r="F55" s="143"/>
      <c r="G55" s="144"/>
      <c r="H55" s="143"/>
      <c r="I55" s="142"/>
    </row>
    <row r="56" spans="1:9" ht="15.75">
      <c r="A56" s="146" t="str">
        <f>'3+4'!$T$30</f>
        <v>Gruppe 4</v>
      </c>
      <c r="B56" s="147"/>
      <c r="C56" s="163"/>
      <c r="D56" s="164" t="str">
        <f>'3+4'!$B$47</f>
        <v>3. Runde</v>
      </c>
      <c r="E56" s="150"/>
      <c r="F56" s="146" t="str">
        <f>'3+4'!$T$30</f>
        <v>Gruppe 4</v>
      </c>
      <c r="G56" s="147"/>
      <c r="H56" s="169"/>
      <c r="I56" s="165" t="str">
        <f>'3+4'!$B$47</f>
        <v>3. Runde</v>
      </c>
    </row>
    <row r="57" spans="1:9" ht="15.75">
      <c r="A57" s="151"/>
      <c r="B57" s="152"/>
      <c r="C57" s="316" t="str">
        <f>'16 KO Raster'!$I$3</f>
        <v>Mädchen-U12-Einzel</v>
      </c>
      <c r="D57" s="154"/>
      <c r="E57" s="152"/>
      <c r="F57" s="151"/>
      <c r="G57" s="152"/>
      <c r="H57" s="316" t="str">
        <f>'16 KO Raster'!$I$3</f>
        <v>Mädchen-U12-Einzel</v>
      </c>
      <c r="I57" s="154"/>
    </row>
    <row r="58" spans="1:9" ht="16.5" customHeight="1">
      <c r="A58" s="155" t="str">
        <f>'3+4'!$E$44</f>
        <v>Güc, Deniz</v>
      </c>
      <c r="B58" s="157" t="s">
        <v>10</v>
      </c>
      <c r="C58" s="156" t="str">
        <f>'3+4'!$G$45</f>
        <v>Weitzsäcker, Tamara</v>
      </c>
      <c r="D58" s="154"/>
      <c r="E58" s="152"/>
      <c r="F58" s="155" t="str">
        <f>'3+4'!$E$45</f>
        <v>Thornton, Rieke</v>
      </c>
      <c r="G58" s="157" t="s">
        <v>10</v>
      </c>
      <c r="H58" s="156" t="str">
        <f>'3+4'!$G$44</f>
        <v>Kurz, Michelle</v>
      </c>
      <c r="I58" s="154"/>
    </row>
    <row r="59" spans="1:9" ht="12.75">
      <c r="A59" s="151" t="str">
        <f>'3+4'!$B$34</f>
        <v>TG Offenau</v>
      </c>
      <c r="B59" s="152"/>
      <c r="C59" s="153" t="str">
        <f>'3+4'!$B$38</f>
        <v>TSV Erlenbach</v>
      </c>
      <c r="D59" s="154"/>
      <c r="E59" s="152"/>
      <c r="F59" s="151" t="str">
        <f>'3+4'!$B$36</f>
        <v>Spfr. Neckarwestheim</v>
      </c>
      <c r="G59" s="152"/>
      <c r="H59" s="153" t="str">
        <f>'3+4'!$B$40</f>
        <v>TSV Stetten</v>
      </c>
      <c r="I59" s="154"/>
    </row>
    <row r="60" spans="1:9" ht="12.75">
      <c r="A60" s="175"/>
      <c r="B60" s="152"/>
      <c r="C60" s="152"/>
      <c r="D60" s="154"/>
      <c r="E60" s="152"/>
      <c r="F60" s="175"/>
      <c r="G60" s="152"/>
      <c r="H60" s="152"/>
      <c r="I60" s="154"/>
    </row>
    <row r="61" spans="1:9" ht="12.75">
      <c r="A61" s="175"/>
      <c r="B61" s="152"/>
      <c r="C61" s="152"/>
      <c r="D61" s="154"/>
      <c r="E61" s="152"/>
      <c r="F61" s="175"/>
      <c r="G61" s="152"/>
      <c r="H61" s="152"/>
      <c r="I61" s="154"/>
    </row>
    <row r="62" spans="1:9" ht="12.75">
      <c r="A62" s="175"/>
      <c r="B62" s="152"/>
      <c r="C62" s="152"/>
      <c r="D62" s="154"/>
      <c r="E62" s="152"/>
      <c r="F62" s="175"/>
      <c r="G62" s="152"/>
      <c r="H62" s="152"/>
      <c r="I62" s="154"/>
    </row>
    <row r="63" spans="1:9" ht="7.5" customHeight="1">
      <c r="A63" s="151"/>
      <c r="B63" s="152"/>
      <c r="C63" s="153"/>
      <c r="D63" s="154"/>
      <c r="E63" s="152"/>
      <c r="F63" s="151"/>
      <c r="G63" s="152"/>
      <c r="H63" s="153"/>
      <c r="I63" s="154"/>
    </row>
    <row r="64" spans="1:9" ht="12.75">
      <c r="A64" s="151"/>
      <c r="B64" s="152"/>
      <c r="C64" s="153"/>
      <c r="D64" s="154"/>
      <c r="E64" s="152"/>
      <c r="F64" s="151"/>
      <c r="G64" s="152"/>
      <c r="H64" s="153"/>
      <c r="I64" s="154"/>
    </row>
    <row r="65" spans="1:9" ht="12.75" customHeight="1">
      <c r="A65" s="158"/>
      <c r="B65" s="159"/>
      <c r="C65" s="145"/>
      <c r="D65" s="160"/>
      <c r="E65" s="159"/>
      <c r="F65" s="158"/>
      <c r="G65" s="159"/>
      <c r="H65" s="145"/>
      <c r="I65" s="160"/>
    </row>
  </sheetData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/>
  <dimension ref="A1:BV57"/>
  <sheetViews>
    <sheetView workbookViewId="0" topLeftCell="A1">
      <selection activeCell="N48" sqref="N48"/>
    </sheetView>
  </sheetViews>
  <sheetFormatPr defaultColWidth="11.421875" defaultRowHeight="12.75"/>
  <cols>
    <col min="1" max="1" width="4.7109375" style="5" customWidth="1"/>
    <col min="2" max="4" width="1.8515625" style="5" customWidth="1"/>
    <col min="5" max="5" width="12.7109375" style="5" customWidth="1"/>
    <col min="6" max="6" width="1.7109375" style="5" customWidth="1"/>
    <col min="7" max="7" width="14.7109375" style="5" customWidth="1"/>
    <col min="8" max="8" width="2.00390625" style="5" customWidth="1"/>
    <col min="9" max="9" width="2.00390625" style="82" customWidth="1"/>
    <col min="10" max="10" width="2.00390625" style="5" customWidth="1"/>
    <col min="11" max="11" width="1.8515625" style="5" customWidth="1"/>
    <col min="12" max="12" width="2.00390625" style="5" customWidth="1"/>
    <col min="13" max="13" width="1.8515625" style="5" customWidth="1"/>
    <col min="14" max="19" width="2.00390625" style="5" customWidth="1"/>
    <col min="20" max="20" width="0.2890625" style="5" customWidth="1"/>
    <col min="21" max="21" width="3.28125" style="5" customWidth="1"/>
    <col min="22" max="22" width="1.8515625" style="5" customWidth="1"/>
    <col min="23" max="24" width="3.28125" style="5" customWidth="1"/>
    <col min="25" max="25" width="1.8515625" style="5" customWidth="1"/>
    <col min="26" max="26" width="3.7109375" style="5" customWidth="1"/>
    <col min="27" max="27" width="1.8515625" style="5" customWidth="1"/>
    <col min="28" max="28" width="3.28125" style="5" customWidth="1"/>
    <col min="29" max="29" width="1.8515625" style="5" customWidth="1"/>
    <col min="30" max="31" width="10.7109375" style="5" customWidth="1"/>
    <col min="32" max="33" width="11.421875" style="5" customWidth="1"/>
    <col min="34" max="34" width="6.8515625" style="5" customWidth="1"/>
    <col min="35" max="36" width="10.7109375" style="5" customWidth="1"/>
    <col min="37" max="42" width="11.421875" style="5" customWidth="1"/>
    <col min="43" max="43" width="6.8515625" style="5" customWidth="1"/>
    <col min="44" max="51" width="11.421875" style="5" customWidth="1"/>
    <col min="52" max="52" width="6.8515625" style="5" customWidth="1"/>
    <col min="53" max="60" width="11.421875" style="5" customWidth="1"/>
    <col min="61" max="61" width="6.8515625" style="5" customWidth="1"/>
    <col min="62" max="69" width="11.421875" style="5" customWidth="1"/>
    <col min="70" max="70" width="6.8515625" style="5" customWidth="1"/>
    <col min="71" max="16384" width="11.421875" style="5" customWidth="1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287" t="str">
        <f>'7+8'!$G$30</f>
        <v>Mädchen-U12-Einzel</v>
      </c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286" t="s">
        <v>25</v>
      </c>
      <c r="U1" s="4"/>
      <c r="V1" s="4"/>
      <c r="W1" s="4"/>
      <c r="X1" s="4"/>
      <c r="Y1" s="4"/>
      <c r="Z1" s="4"/>
      <c r="AA1" s="4"/>
      <c r="AB1" s="4"/>
    </row>
    <row r="2" spans="1:29" ht="6" customHeight="1" thickBot="1">
      <c r="A2" s="6"/>
      <c r="B2" s="7"/>
      <c r="C2" s="7"/>
      <c r="D2" s="7"/>
      <c r="E2" s="8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>
      <c r="A3" s="10" t="s">
        <v>1</v>
      </c>
      <c r="B3" s="11" t="s">
        <v>2</v>
      </c>
      <c r="C3" s="12"/>
      <c r="D3" s="13"/>
      <c r="E3" s="14"/>
      <c r="F3" s="15"/>
      <c r="G3" s="16"/>
      <c r="H3" s="17"/>
      <c r="I3" s="18">
        <v>1</v>
      </c>
      <c r="J3" s="19"/>
      <c r="K3" s="17"/>
      <c r="L3" s="18">
        <v>2</v>
      </c>
      <c r="M3" s="19"/>
      <c r="N3" s="17"/>
      <c r="O3" s="18">
        <v>3</v>
      </c>
      <c r="P3" s="19"/>
      <c r="Q3" s="20"/>
      <c r="R3" s="18">
        <v>4</v>
      </c>
      <c r="S3" s="18"/>
      <c r="T3" s="19"/>
      <c r="U3" s="21"/>
      <c r="V3" s="21" t="s">
        <v>3</v>
      </c>
      <c r="W3" s="19"/>
      <c r="X3" s="19"/>
      <c r="Y3" s="22" t="s">
        <v>4</v>
      </c>
      <c r="Z3" s="20"/>
      <c r="AA3" s="23"/>
      <c r="AB3" s="24" t="s">
        <v>5</v>
      </c>
      <c r="AC3" s="25"/>
    </row>
    <row r="4" spans="1:29" ht="13.5" customHeight="1">
      <c r="A4" s="26">
        <v>1</v>
      </c>
      <c r="B4" s="288" t="s">
        <v>54</v>
      </c>
      <c r="C4" s="27"/>
      <c r="D4" s="27"/>
      <c r="E4" s="28"/>
      <c r="F4" s="29"/>
      <c r="G4" s="30"/>
      <c r="H4" s="290"/>
      <c r="I4" s="291"/>
      <c r="J4" s="292"/>
      <c r="K4" s="31">
        <f>$AA$15</f>
        <v>3</v>
      </c>
      <c r="L4" s="32" t="s">
        <v>6</v>
      </c>
      <c r="M4" s="33">
        <f>$AC$15</f>
        <v>0</v>
      </c>
      <c r="N4" s="31">
        <f>$H$19</f>
        <v>3</v>
      </c>
      <c r="O4" s="32" t="s">
        <v>6</v>
      </c>
      <c r="P4" s="33">
        <f>$J$19</f>
        <v>1</v>
      </c>
      <c r="Q4" s="31">
        <f>$H$15</f>
        <v>3</v>
      </c>
      <c r="R4" s="32" t="s">
        <v>6</v>
      </c>
      <c r="S4" s="34">
        <f>$J$15</f>
        <v>0</v>
      </c>
      <c r="T4" s="35"/>
      <c r="U4" s="36">
        <f>SUM(Q5,N5,K5)</f>
        <v>3</v>
      </c>
      <c r="V4" s="32" t="s">
        <v>6</v>
      </c>
      <c r="W4" s="33">
        <f>SUM(S5,P5,M5)</f>
        <v>0</v>
      </c>
      <c r="X4" s="34">
        <f>SUM(Q4,N4,K4)</f>
        <v>9</v>
      </c>
      <c r="Y4" s="32" t="s">
        <v>6</v>
      </c>
      <c r="Z4" s="34">
        <f>SUM(S4,P4,M4)</f>
        <v>1</v>
      </c>
      <c r="AA4" s="37"/>
      <c r="AB4" s="38"/>
      <c r="AC4" s="39"/>
    </row>
    <row r="5" spans="1:29" ht="13.5" customHeight="1">
      <c r="A5" s="26"/>
      <c r="B5" s="288" t="s">
        <v>55</v>
      </c>
      <c r="C5" s="27"/>
      <c r="D5" s="27"/>
      <c r="E5" s="40"/>
      <c r="F5" s="29"/>
      <c r="G5" s="30"/>
      <c r="H5" s="293"/>
      <c r="I5" s="293"/>
      <c r="J5" s="294"/>
      <c r="K5" s="41">
        <f>IF(K4=3,1,0)</f>
        <v>1</v>
      </c>
      <c r="L5" s="41"/>
      <c r="M5" s="42">
        <f>IF(M4=3,1,0)</f>
        <v>0</v>
      </c>
      <c r="N5" s="41">
        <f>IF(N4=3,1,0)</f>
        <v>1</v>
      </c>
      <c r="O5" s="41"/>
      <c r="P5" s="42">
        <f>IF(P4=3,1,0)</f>
        <v>0</v>
      </c>
      <c r="Q5" s="41">
        <f>IF(Q4=3,1,0)</f>
        <v>1</v>
      </c>
      <c r="R5" s="41"/>
      <c r="S5" s="41">
        <f>IF(S4=3,1,0)</f>
        <v>0</v>
      </c>
      <c r="T5" s="35"/>
      <c r="U5" s="43"/>
      <c r="V5" s="44"/>
      <c r="W5" s="45"/>
      <c r="X5" s="46"/>
      <c r="Y5" s="44"/>
      <c r="Z5" s="46"/>
      <c r="AA5" s="47"/>
      <c r="AB5" s="48"/>
      <c r="AC5" s="49"/>
    </row>
    <row r="6" spans="1:29" ht="13.5" customHeight="1">
      <c r="A6" s="26">
        <v>2</v>
      </c>
      <c r="B6" s="288" t="s">
        <v>56</v>
      </c>
      <c r="C6" s="27"/>
      <c r="D6" s="27"/>
      <c r="E6" s="40"/>
      <c r="F6" s="29"/>
      <c r="G6" s="30"/>
      <c r="H6" s="50">
        <f>$AC$15</f>
        <v>0</v>
      </c>
      <c r="I6" s="32" t="s">
        <v>6</v>
      </c>
      <c r="J6" s="51">
        <f>$AA$15</f>
        <v>3</v>
      </c>
      <c r="K6" s="295"/>
      <c r="L6" s="296"/>
      <c r="M6" s="297"/>
      <c r="N6" s="31">
        <f>$H$16</f>
        <v>0</v>
      </c>
      <c r="O6" s="32" t="s">
        <v>6</v>
      </c>
      <c r="P6" s="33">
        <f>$J$16</f>
        <v>3</v>
      </c>
      <c r="Q6" s="31">
        <f>$H$20</f>
        <v>1</v>
      </c>
      <c r="R6" s="32" t="s">
        <v>6</v>
      </c>
      <c r="S6" s="34">
        <f>$J$20</f>
        <v>3</v>
      </c>
      <c r="T6" s="35"/>
      <c r="U6" s="36">
        <f>SUM(H7,N7,Q7)</f>
        <v>0</v>
      </c>
      <c r="V6" s="32" t="s">
        <v>6</v>
      </c>
      <c r="W6" s="33">
        <f>SUM(S7,P7,J7)</f>
        <v>3</v>
      </c>
      <c r="X6" s="34">
        <f>SUM(Q6,N6,H6)</f>
        <v>1</v>
      </c>
      <c r="Y6" s="32" t="s">
        <v>6</v>
      </c>
      <c r="Z6" s="34">
        <f>SUM(S6,P6,J6)</f>
        <v>9</v>
      </c>
      <c r="AA6" s="37"/>
      <c r="AB6" s="38"/>
      <c r="AC6" s="39"/>
    </row>
    <row r="7" spans="1:29" ht="13.5" customHeight="1">
      <c r="A7" s="26"/>
      <c r="B7" s="288" t="s">
        <v>45</v>
      </c>
      <c r="C7" s="27"/>
      <c r="D7" s="27"/>
      <c r="E7" s="40"/>
      <c r="F7" s="29"/>
      <c r="G7" s="30"/>
      <c r="H7" s="41">
        <f>IF(H6=3,1,0)</f>
        <v>0</v>
      </c>
      <c r="I7" s="41"/>
      <c r="J7" s="41">
        <f>IF(J6=3,1,0)</f>
        <v>1</v>
      </c>
      <c r="K7" s="298"/>
      <c r="L7" s="299"/>
      <c r="M7" s="299"/>
      <c r="N7" s="52">
        <f>IF(N6=3,1,0)</f>
        <v>0</v>
      </c>
      <c r="O7" s="41"/>
      <c r="P7" s="41">
        <f>IF(P6=3,1,0)</f>
        <v>1</v>
      </c>
      <c r="Q7" s="52">
        <f>IF(Q6=3,1,0)</f>
        <v>0</v>
      </c>
      <c r="R7" s="41"/>
      <c r="S7" s="41">
        <f>IF(S6=3,1,0)</f>
        <v>1</v>
      </c>
      <c r="T7" s="35"/>
      <c r="U7" s="43"/>
      <c r="V7" s="40"/>
      <c r="W7" s="45"/>
      <c r="X7" s="53"/>
      <c r="Y7" s="44"/>
      <c r="Z7" s="54"/>
      <c r="AA7" s="47"/>
      <c r="AB7" s="48"/>
      <c r="AC7" s="55"/>
    </row>
    <row r="8" spans="1:29" ht="13.5" customHeight="1">
      <c r="A8" s="26">
        <v>3</v>
      </c>
      <c r="B8" s="288" t="s">
        <v>57</v>
      </c>
      <c r="C8" s="27"/>
      <c r="D8" s="27"/>
      <c r="E8" s="40"/>
      <c r="F8" s="29"/>
      <c r="G8" s="30"/>
      <c r="H8" s="56">
        <f>$J$19</f>
        <v>1</v>
      </c>
      <c r="I8" s="57" t="s">
        <v>6</v>
      </c>
      <c r="J8" s="58">
        <f>$H$19</f>
        <v>3</v>
      </c>
      <c r="K8" s="56">
        <f>$J$16</f>
        <v>3</v>
      </c>
      <c r="L8" s="59" t="s">
        <v>6</v>
      </c>
      <c r="M8" s="60">
        <f>$H$16</f>
        <v>0</v>
      </c>
      <c r="N8" s="300"/>
      <c r="O8" s="301"/>
      <c r="P8" s="302"/>
      <c r="Q8" s="61">
        <f>$AA$16</f>
        <v>3</v>
      </c>
      <c r="R8" s="57" t="s">
        <v>6</v>
      </c>
      <c r="S8" s="61">
        <f>$AC$16</f>
        <v>0</v>
      </c>
      <c r="T8" s="35"/>
      <c r="U8" s="36">
        <f>SUM(Q9,K9,H9)</f>
        <v>2</v>
      </c>
      <c r="V8" s="32" t="s">
        <v>6</v>
      </c>
      <c r="W8" s="33">
        <f>SUM(S9,M9,J9)</f>
        <v>1</v>
      </c>
      <c r="X8" s="31">
        <f>SUM(Q8,K8,H8)</f>
        <v>7</v>
      </c>
      <c r="Y8" s="32" t="s">
        <v>6</v>
      </c>
      <c r="Z8" s="33">
        <f>SUM(S8,M8,J8)</f>
        <v>3</v>
      </c>
      <c r="AA8" s="37"/>
      <c r="AB8" s="38"/>
      <c r="AC8" s="39"/>
    </row>
    <row r="9" spans="1:29" ht="13.5" customHeight="1">
      <c r="A9" s="26"/>
      <c r="B9" s="288" t="s">
        <v>46</v>
      </c>
      <c r="C9" s="27"/>
      <c r="D9" s="27"/>
      <c r="E9" s="40"/>
      <c r="F9" s="29"/>
      <c r="G9" s="30"/>
      <c r="H9" s="41">
        <f>IF(H8=3,1,0)</f>
        <v>0</v>
      </c>
      <c r="I9" s="41"/>
      <c r="J9" s="41">
        <f>IF(J8=3,1,0)</f>
        <v>1</v>
      </c>
      <c r="K9" s="52">
        <f>IF(K8=3,1,0)</f>
        <v>1</v>
      </c>
      <c r="L9" s="41"/>
      <c r="M9" s="41">
        <f>IF(M8=3,1,0)</f>
        <v>0</v>
      </c>
      <c r="N9" s="303"/>
      <c r="O9" s="304"/>
      <c r="P9" s="304"/>
      <c r="Q9" s="52">
        <f>IF(Q8=3,1,0)</f>
        <v>1</v>
      </c>
      <c r="R9" s="41"/>
      <c r="S9" s="41">
        <f>IF(S8=3,1,0)</f>
        <v>0</v>
      </c>
      <c r="T9" s="62"/>
      <c r="U9" s="63"/>
      <c r="V9" s="44"/>
      <c r="X9" s="64"/>
      <c r="Y9" s="44"/>
      <c r="Z9" s="46"/>
      <c r="AA9" s="47"/>
      <c r="AB9" s="48"/>
      <c r="AC9" s="55"/>
    </row>
    <row r="10" spans="1:29" ht="13.5" customHeight="1">
      <c r="A10" s="26">
        <v>4</v>
      </c>
      <c r="B10" s="288" t="s">
        <v>58</v>
      </c>
      <c r="C10" s="27"/>
      <c r="D10" s="27"/>
      <c r="E10" s="40"/>
      <c r="F10" s="29"/>
      <c r="G10" s="30"/>
      <c r="H10" s="50">
        <f>$J$15</f>
        <v>0</v>
      </c>
      <c r="I10" s="32" t="s">
        <v>6</v>
      </c>
      <c r="J10" s="51">
        <f>$H$15</f>
        <v>3</v>
      </c>
      <c r="K10" s="65">
        <f>$J$20</f>
        <v>3</v>
      </c>
      <c r="L10" s="66" t="s">
        <v>6</v>
      </c>
      <c r="M10" s="51">
        <f>$H$20</f>
        <v>1</v>
      </c>
      <c r="N10" s="65">
        <f>$AC$16</f>
        <v>0</v>
      </c>
      <c r="O10" s="32" t="s">
        <v>6</v>
      </c>
      <c r="P10" s="33">
        <f>$AA$16</f>
        <v>3</v>
      </c>
      <c r="Q10" s="305"/>
      <c r="R10" s="291"/>
      <c r="S10" s="291"/>
      <c r="T10" s="35"/>
      <c r="U10" s="36">
        <f>SUM(N11,K11,H11)</f>
        <v>1</v>
      </c>
      <c r="V10" s="32" t="s">
        <v>6</v>
      </c>
      <c r="W10" s="33">
        <f>SUM(J11,P11,M11)</f>
        <v>2</v>
      </c>
      <c r="X10" s="34">
        <f>SUM(N10,K10,H10)</f>
        <v>3</v>
      </c>
      <c r="Y10" s="32" t="s">
        <v>6</v>
      </c>
      <c r="Z10" s="34">
        <f>SUM(P10,M10,J10)</f>
        <v>7</v>
      </c>
      <c r="AA10" s="37"/>
      <c r="AB10" s="38"/>
      <c r="AC10" s="39"/>
    </row>
    <row r="11" spans="1:29" ht="13.5" customHeight="1" thickBot="1">
      <c r="A11" s="67"/>
      <c r="B11" s="289" t="s">
        <v>59</v>
      </c>
      <c r="C11" s="68"/>
      <c r="D11" s="68"/>
      <c r="E11" s="69"/>
      <c r="F11" s="70"/>
      <c r="G11" s="71"/>
      <c r="H11" s="72">
        <f>IF(H10=3,1,0)</f>
        <v>0</v>
      </c>
      <c r="I11" s="73"/>
      <c r="J11" s="74">
        <f>IF(J10=3,1,0)</f>
        <v>1</v>
      </c>
      <c r="K11" s="73">
        <f>IF(K10=3,1,0)</f>
        <v>1</v>
      </c>
      <c r="L11" s="73"/>
      <c r="M11" s="74">
        <f>IF(M10=3,1,0)</f>
        <v>0</v>
      </c>
      <c r="N11" s="73">
        <f>IF(N10=3,1,0)</f>
        <v>0</v>
      </c>
      <c r="O11" s="73"/>
      <c r="P11" s="73">
        <f>IF(P10=3,1,0)</f>
        <v>1</v>
      </c>
      <c r="Q11" s="306"/>
      <c r="R11" s="307"/>
      <c r="S11" s="307"/>
      <c r="T11" s="75"/>
      <c r="U11" s="76"/>
      <c r="V11" s="77"/>
      <c r="W11" s="78"/>
      <c r="X11" s="76"/>
      <c r="Y11" s="77"/>
      <c r="Z11" s="78"/>
      <c r="AA11" s="79"/>
      <c r="AB11" s="80"/>
      <c r="AC11" s="81"/>
    </row>
    <row r="12" spans="1:29" ht="19.5" customHeight="1" thickBot="1">
      <c r="A12" s="82"/>
      <c r="I12" s="5"/>
      <c r="K12" s="82"/>
      <c r="L12" s="82"/>
      <c r="R12" s="69"/>
      <c r="U12" s="83">
        <f>SUM(U4:U10)</f>
        <v>6</v>
      </c>
      <c r="V12" s="83"/>
      <c r="W12" s="83">
        <f>SUM(W4:W10)</f>
        <v>6</v>
      </c>
      <c r="X12" s="83">
        <f>SUM(X4:X10)</f>
        <v>20</v>
      </c>
      <c r="Y12" s="83"/>
      <c r="Z12" s="83">
        <f>SUM(Z4:Z10)</f>
        <v>20</v>
      </c>
      <c r="AC12" s="84"/>
    </row>
    <row r="13" spans="1:29" ht="12.75" customHeight="1" thickBot="1">
      <c r="A13" s="85"/>
      <c r="B13" s="86"/>
      <c r="C13" s="87"/>
      <c r="D13" s="87"/>
      <c r="E13" s="88" t="s">
        <v>2</v>
      </c>
      <c r="F13" s="88"/>
      <c r="G13" s="88" t="s">
        <v>2</v>
      </c>
      <c r="H13" s="89" t="s">
        <v>7</v>
      </c>
      <c r="I13" s="89"/>
      <c r="J13" s="90"/>
      <c r="K13" s="91"/>
      <c r="L13" s="92"/>
      <c r="M13" s="93"/>
      <c r="N13" s="89"/>
      <c r="O13" s="94"/>
      <c r="P13" s="89" t="s">
        <v>2</v>
      </c>
      <c r="Q13" s="89"/>
      <c r="R13" s="95"/>
      <c r="S13" s="89"/>
      <c r="T13" s="89"/>
      <c r="U13" s="89"/>
      <c r="V13" s="89" t="s">
        <v>2</v>
      </c>
      <c r="W13" s="89"/>
      <c r="X13" s="89"/>
      <c r="Y13" s="89"/>
      <c r="Z13" s="89"/>
      <c r="AA13" s="89" t="s">
        <v>7</v>
      </c>
      <c r="AB13" s="89"/>
      <c r="AC13" s="96"/>
    </row>
    <row r="14" spans="1:29" ht="12.75" customHeight="1">
      <c r="A14" s="82"/>
      <c r="B14" s="183" t="s">
        <v>8</v>
      </c>
      <c r="C14" s="184"/>
      <c r="D14" s="184"/>
      <c r="E14" s="184"/>
      <c r="F14" s="184"/>
      <c r="G14" s="184"/>
      <c r="H14" s="184"/>
      <c r="I14" s="184"/>
      <c r="J14" s="185"/>
      <c r="K14" s="186"/>
      <c r="L14" s="187"/>
      <c r="M14" s="183" t="s">
        <v>9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</row>
    <row r="15" spans="1:74" s="7" customFormat="1" ht="12" customHeight="1">
      <c r="A15" s="85"/>
      <c r="B15" s="188">
        <v>1</v>
      </c>
      <c r="C15" s="189" t="s">
        <v>10</v>
      </c>
      <c r="D15" s="190">
        <v>4</v>
      </c>
      <c r="E15" s="191" t="str">
        <f>+B4</f>
        <v>Böhringer, Marita</v>
      </c>
      <c r="F15" s="192" t="s">
        <v>10</v>
      </c>
      <c r="G15" s="193" t="str">
        <f>$B$10</f>
        <v>Epple, Pia</v>
      </c>
      <c r="H15" s="308">
        <v>3</v>
      </c>
      <c r="I15" s="194" t="s">
        <v>6</v>
      </c>
      <c r="J15" s="310">
        <v>0</v>
      </c>
      <c r="K15" s="195"/>
      <c r="L15" s="196"/>
      <c r="M15" s="197">
        <v>1</v>
      </c>
      <c r="N15" s="198" t="s">
        <v>10</v>
      </c>
      <c r="O15" s="199">
        <v>2</v>
      </c>
      <c r="P15" s="200" t="str">
        <f>$B$4</f>
        <v>Böhringer, Marita</v>
      </c>
      <c r="Q15" s="195"/>
      <c r="R15" s="201"/>
      <c r="S15" s="201"/>
      <c r="T15" s="195"/>
      <c r="U15" s="202"/>
      <c r="V15" s="200" t="s">
        <v>10</v>
      </c>
      <c r="W15" s="200" t="str">
        <f>$B$6</f>
        <v>Pott, Patricia</v>
      </c>
      <c r="X15" s="200"/>
      <c r="Y15" s="200"/>
      <c r="Z15" s="200"/>
      <c r="AA15" s="312">
        <v>3</v>
      </c>
      <c r="AB15" s="203" t="s">
        <v>6</v>
      </c>
      <c r="AC15" s="310">
        <v>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7" customFormat="1" ht="12" customHeight="1" thickBot="1">
      <c r="A16" s="58"/>
      <c r="B16" s="204">
        <v>2</v>
      </c>
      <c r="C16" s="205" t="s">
        <v>10</v>
      </c>
      <c r="D16" s="206">
        <v>3</v>
      </c>
      <c r="E16" s="207" t="str">
        <f>+B6</f>
        <v>Pott, Patricia</v>
      </c>
      <c r="F16" s="208" t="s">
        <v>10</v>
      </c>
      <c r="G16" s="209" t="str">
        <f>$B$8</f>
        <v>Pfitzenmayer, Franziska</v>
      </c>
      <c r="H16" s="309">
        <v>0</v>
      </c>
      <c r="I16" s="210" t="s">
        <v>6</v>
      </c>
      <c r="J16" s="311">
        <v>3</v>
      </c>
      <c r="K16" s="186"/>
      <c r="L16" s="187"/>
      <c r="M16" s="211">
        <v>3</v>
      </c>
      <c r="N16" s="212" t="s">
        <v>10</v>
      </c>
      <c r="O16" s="213">
        <v>4</v>
      </c>
      <c r="P16" s="214" t="str">
        <f>$B$8</f>
        <v>Pfitzenmayer, Franziska</v>
      </c>
      <c r="Q16" s="215"/>
      <c r="R16" s="216"/>
      <c r="S16" s="216"/>
      <c r="T16" s="215"/>
      <c r="U16" s="217"/>
      <c r="V16" s="214" t="s">
        <v>10</v>
      </c>
      <c r="W16" s="214" t="str">
        <f>$B$10</f>
        <v>Epple, Pia</v>
      </c>
      <c r="X16" s="214"/>
      <c r="Y16" s="214"/>
      <c r="Z16" s="214"/>
      <c r="AA16" s="313">
        <v>3</v>
      </c>
      <c r="AB16" s="218" t="s">
        <v>6</v>
      </c>
      <c r="AC16" s="314">
        <v>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7" customFormat="1" ht="6" customHeight="1" thickBot="1">
      <c r="A17" s="9"/>
      <c r="B17" s="219"/>
      <c r="C17" s="219"/>
      <c r="D17" s="219"/>
      <c r="E17" s="220"/>
      <c r="F17" s="219"/>
      <c r="G17" s="220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98" customFormat="1" ht="12.75" customHeight="1">
      <c r="A18" s="9"/>
      <c r="B18" s="183" t="s">
        <v>11</v>
      </c>
      <c r="C18" s="221"/>
      <c r="D18" s="221"/>
      <c r="E18" s="222"/>
      <c r="F18" s="221"/>
      <c r="G18" s="222"/>
      <c r="H18" s="221"/>
      <c r="I18" s="221"/>
      <c r="J18" s="223"/>
      <c r="K18" s="224"/>
      <c r="L18" s="224"/>
      <c r="M18" s="225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29" ht="12" customHeight="1">
      <c r="A19" s="9"/>
      <c r="B19" s="188">
        <v>1</v>
      </c>
      <c r="C19" s="189" t="s">
        <v>10</v>
      </c>
      <c r="D19" s="190">
        <v>3</v>
      </c>
      <c r="E19" s="191" t="str">
        <f>$B$4</f>
        <v>Böhringer, Marita</v>
      </c>
      <c r="F19" s="198" t="s">
        <v>10</v>
      </c>
      <c r="G19" s="191" t="str">
        <f>$B$8</f>
        <v>Pfitzenmayer, Franziska</v>
      </c>
      <c r="H19" s="312">
        <v>3</v>
      </c>
      <c r="I19" s="194" t="s">
        <v>6</v>
      </c>
      <c r="J19" s="315">
        <v>1</v>
      </c>
      <c r="K19" s="186"/>
      <c r="L19" s="186"/>
      <c r="M19" s="226"/>
      <c r="N19" s="227"/>
      <c r="O19" s="226"/>
      <c r="P19" s="228"/>
      <c r="Q19" s="186"/>
      <c r="R19" s="229"/>
      <c r="S19" s="229"/>
      <c r="T19" s="186"/>
      <c r="U19" s="229"/>
      <c r="V19" s="229"/>
      <c r="W19" s="229"/>
      <c r="X19" s="229"/>
      <c r="Y19" s="229"/>
      <c r="Z19" s="230"/>
      <c r="AA19" s="231"/>
      <c r="AB19" s="232"/>
      <c r="AC19" s="233"/>
    </row>
    <row r="20" spans="1:29" ht="12" customHeight="1" thickBot="1">
      <c r="A20" s="97"/>
      <c r="B20" s="234">
        <v>2</v>
      </c>
      <c r="C20" s="235" t="s">
        <v>10</v>
      </c>
      <c r="D20" s="236">
        <v>4</v>
      </c>
      <c r="E20" s="207" t="str">
        <f>$B$6</f>
        <v>Pott, Patricia</v>
      </c>
      <c r="F20" s="235" t="s">
        <v>10</v>
      </c>
      <c r="G20" s="207" t="str">
        <f>$B$10</f>
        <v>Epple, Pia</v>
      </c>
      <c r="H20" s="313">
        <v>1</v>
      </c>
      <c r="I20" s="218" t="s">
        <v>6</v>
      </c>
      <c r="J20" s="311">
        <v>3</v>
      </c>
      <c r="K20" s="186"/>
      <c r="L20" s="186"/>
      <c r="M20" s="237"/>
      <c r="N20" s="227"/>
      <c r="O20" s="237"/>
      <c r="P20" s="238"/>
      <c r="Q20" s="186"/>
      <c r="R20" s="229"/>
      <c r="S20" s="229"/>
      <c r="T20" s="186"/>
      <c r="U20" s="229"/>
      <c r="V20" s="239"/>
      <c r="W20" s="239"/>
      <c r="X20" s="239"/>
      <c r="Y20" s="239"/>
      <c r="Z20" s="239"/>
      <c r="AA20" s="233"/>
      <c r="AB20" s="240"/>
      <c r="AC20" s="233"/>
    </row>
    <row r="21" spans="1:29" ht="8.25" customHeight="1">
      <c r="A21" s="9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2:26" ht="15.75" customHeight="1" thickBot="1">
      <c r="B22" s="99" t="s">
        <v>12</v>
      </c>
      <c r="I22" s="5"/>
      <c r="P22" s="69"/>
      <c r="U22" s="69"/>
      <c r="V22" s="69"/>
      <c r="W22" s="69"/>
      <c r="X22" s="69"/>
      <c r="Y22" s="69"/>
      <c r="Z22" s="69"/>
    </row>
    <row r="23" spans="2:28" ht="16.5" thickBot="1">
      <c r="B23" s="100" t="s">
        <v>2</v>
      </c>
      <c r="C23" s="101"/>
      <c r="D23" s="101"/>
      <c r="E23" s="101"/>
      <c r="F23" s="101"/>
      <c r="G23" s="102" t="s">
        <v>13</v>
      </c>
      <c r="H23" s="102"/>
      <c r="I23" s="102"/>
      <c r="J23" s="102"/>
      <c r="K23" s="102"/>
      <c r="L23" s="102"/>
      <c r="M23" s="102"/>
      <c r="N23" s="102"/>
      <c r="O23" s="100" t="s">
        <v>14</v>
      </c>
      <c r="P23" s="69"/>
      <c r="Q23" s="102"/>
      <c r="R23" s="102"/>
      <c r="S23" s="103"/>
      <c r="U23" s="102" t="s">
        <v>15</v>
      </c>
      <c r="V23" s="101"/>
      <c r="W23" s="104"/>
      <c r="X23" s="105" t="s">
        <v>16</v>
      </c>
      <c r="Y23" s="106"/>
      <c r="Z23" s="100" t="s">
        <v>5</v>
      </c>
      <c r="AA23" s="107"/>
      <c r="AB23" s="108"/>
    </row>
    <row r="24" spans="2:28" ht="12.75" customHeight="1">
      <c r="B24" s="109" t="str">
        <f>$B$4</f>
        <v>Böhringer, Marita</v>
      </c>
      <c r="C24" s="40"/>
      <c r="D24" s="40"/>
      <c r="E24" s="40"/>
      <c r="F24" s="40"/>
      <c r="G24" s="110" t="str">
        <f>$B$5</f>
        <v>SV Neckarsulm</v>
      </c>
      <c r="H24" s="40"/>
      <c r="I24" s="40"/>
      <c r="J24" s="40"/>
      <c r="K24" s="40"/>
      <c r="L24" s="40"/>
      <c r="M24" s="40"/>
      <c r="N24" s="40"/>
      <c r="O24" s="111">
        <f>$U$4</f>
        <v>3</v>
      </c>
      <c r="P24" s="112"/>
      <c r="Q24" s="113" t="s">
        <v>6</v>
      </c>
      <c r="R24" s="112">
        <f>$W$4</f>
        <v>0</v>
      </c>
      <c r="S24" s="112"/>
      <c r="T24" s="63"/>
      <c r="U24" s="114">
        <f>$X$4</f>
        <v>9</v>
      </c>
      <c r="V24" s="114" t="s">
        <v>6</v>
      </c>
      <c r="W24" s="115">
        <f>$Z$4</f>
        <v>1</v>
      </c>
      <c r="X24" s="111">
        <f>SUM(U24-W24)</f>
        <v>8</v>
      </c>
      <c r="Y24" s="116"/>
      <c r="Z24" s="117"/>
      <c r="AA24" s="118">
        <v>1</v>
      </c>
      <c r="AB24" s="84"/>
    </row>
    <row r="25" spans="2:28" ht="12.75" customHeight="1">
      <c r="B25" s="119" t="str">
        <f>$B$8</f>
        <v>Pfitzenmayer, Franziska</v>
      </c>
      <c r="C25" s="28"/>
      <c r="D25" s="28"/>
      <c r="E25" s="28"/>
      <c r="F25" s="28"/>
      <c r="G25" s="120" t="str">
        <f>$B$9</f>
        <v>TGV Beilstein</v>
      </c>
      <c r="H25" s="28"/>
      <c r="I25" s="28"/>
      <c r="J25" s="28"/>
      <c r="K25" s="28"/>
      <c r="L25" s="28"/>
      <c r="M25" s="28"/>
      <c r="N25" s="28"/>
      <c r="O25" s="121">
        <f>$U$8</f>
        <v>2</v>
      </c>
      <c r="P25" s="112"/>
      <c r="Q25" s="113" t="s">
        <v>6</v>
      </c>
      <c r="R25" s="112">
        <f>$W$8</f>
        <v>1</v>
      </c>
      <c r="S25" s="112"/>
      <c r="T25" s="63"/>
      <c r="U25" s="115">
        <f>$X$8</f>
        <v>7</v>
      </c>
      <c r="V25" s="115" t="s">
        <v>6</v>
      </c>
      <c r="W25" s="115">
        <f>$Z$8</f>
        <v>3</v>
      </c>
      <c r="X25" s="121">
        <f>SUM(U25-W25)</f>
        <v>4</v>
      </c>
      <c r="Y25" s="122"/>
      <c r="Z25" s="117"/>
      <c r="AA25" s="118">
        <v>2</v>
      </c>
      <c r="AB25" s="84"/>
    </row>
    <row r="26" spans="2:28" ht="12.75" customHeight="1">
      <c r="B26" s="109" t="str">
        <f>$B$10</f>
        <v>Epple, Pia</v>
      </c>
      <c r="C26" s="40"/>
      <c r="D26" s="40"/>
      <c r="E26" s="271"/>
      <c r="F26" s="40"/>
      <c r="G26" s="110" t="str">
        <f>$B$11</f>
        <v>TSB Horkheim</v>
      </c>
      <c r="H26" s="40"/>
      <c r="I26" s="40"/>
      <c r="J26" s="40"/>
      <c r="K26" s="40"/>
      <c r="L26" s="40"/>
      <c r="M26" s="40"/>
      <c r="N26" s="40"/>
      <c r="O26" s="121">
        <f>$U$10</f>
        <v>1</v>
      </c>
      <c r="P26" s="112"/>
      <c r="Q26" s="113" t="s">
        <v>6</v>
      </c>
      <c r="R26" s="112">
        <f>$W$10</f>
        <v>2</v>
      </c>
      <c r="S26" s="112"/>
      <c r="T26" s="63"/>
      <c r="U26" s="115">
        <f>$X$10</f>
        <v>3</v>
      </c>
      <c r="V26" s="115" t="s">
        <v>6</v>
      </c>
      <c r="W26" s="115">
        <f>$Z$10</f>
        <v>7</v>
      </c>
      <c r="X26" s="121">
        <f>SUM(U26-W26)</f>
        <v>-4</v>
      </c>
      <c r="Y26" s="122"/>
      <c r="Z26" s="117"/>
      <c r="AA26" s="118">
        <v>3</v>
      </c>
      <c r="AB26" s="84"/>
    </row>
    <row r="27" spans="2:28" ht="12.75" customHeight="1" thickBot="1">
      <c r="B27" s="123" t="str">
        <f>$B$6</f>
        <v>Pott, Patricia</v>
      </c>
      <c r="C27" s="69"/>
      <c r="D27" s="69"/>
      <c r="E27" s="69"/>
      <c r="F27" s="69"/>
      <c r="G27" s="125" t="str">
        <f>$B$7</f>
        <v>Spfr. Neckarwestheim</v>
      </c>
      <c r="H27" s="69"/>
      <c r="I27" s="69"/>
      <c r="J27" s="69"/>
      <c r="K27" s="69"/>
      <c r="L27" s="69"/>
      <c r="M27" s="69"/>
      <c r="N27" s="69"/>
      <c r="O27" s="126">
        <f>$U$6</f>
        <v>0</v>
      </c>
      <c r="P27" s="127"/>
      <c r="Q27" s="128" t="s">
        <v>6</v>
      </c>
      <c r="R27" s="127">
        <f>$W$6</f>
        <v>3</v>
      </c>
      <c r="S27" s="127"/>
      <c r="T27" s="129"/>
      <c r="U27" s="130">
        <f>$X$6</f>
        <v>1</v>
      </c>
      <c r="V27" s="130" t="s">
        <v>6</v>
      </c>
      <c r="W27" s="130">
        <f>$Z$6</f>
        <v>9</v>
      </c>
      <c r="X27" s="126">
        <f>SUM(U27-W27)</f>
        <v>-8</v>
      </c>
      <c r="Y27" s="131"/>
      <c r="Z27" s="129"/>
      <c r="AA27" s="132">
        <v>4</v>
      </c>
      <c r="AB27" s="133"/>
    </row>
    <row r="28" spans="15:23" ht="12.75" customHeight="1" thickBot="1">
      <c r="O28" s="134">
        <f>SUM(O24:P27)</f>
        <v>6</v>
      </c>
      <c r="P28" s="135"/>
      <c r="Q28" s="128" t="s">
        <v>6</v>
      </c>
      <c r="R28" s="136">
        <f>SUM(R24:R27)</f>
        <v>6</v>
      </c>
      <c r="S28" s="137"/>
      <c r="U28" s="138">
        <f>SUM(U24:U27)</f>
        <v>20</v>
      </c>
      <c r="V28" s="130" t="s">
        <v>6</v>
      </c>
      <c r="W28" s="139">
        <f>SUM(W24:W27)</f>
        <v>20</v>
      </c>
    </row>
    <row r="30" spans="1:28" ht="18.75">
      <c r="A30" s="1" t="s">
        <v>0</v>
      </c>
      <c r="B30" s="1"/>
      <c r="C30" s="1"/>
      <c r="D30" s="1"/>
      <c r="E30" s="1"/>
      <c r="F30" s="1"/>
      <c r="G30" s="287" t="str">
        <f>$G$1</f>
        <v>Mädchen-U12-Einzel</v>
      </c>
      <c r="H30" s="2"/>
      <c r="I30" s="3"/>
      <c r="J30" s="2"/>
      <c r="K30" s="2"/>
      <c r="L30" s="2"/>
      <c r="M30" s="2"/>
      <c r="N30" s="4"/>
      <c r="O30" s="4"/>
      <c r="P30" s="4"/>
      <c r="Q30" s="4"/>
      <c r="R30" s="4"/>
      <c r="S30" s="4"/>
      <c r="T30" s="286" t="s">
        <v>24</v>
      </c>
      <c r="V30" s="4"/>
      <c r="W30" s="4"/>
      <c r="X30" s="4"/>
      <c r="Y30" s="4"/>
      <c r="Z30" s="4"/>
      <c r="AA30" s="4"/>
      <c r="AB30" s="4"/>
    </row>
    <row r="31" spans="1:29" ht="16.5" thickBot="1">
      <c r="A31" s="6"/>
      <c r="B31" s="7"/>
      <c r="C31" s="7"/>
      <c r="D31" s="7"/>
      <c r="E31" s="8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10" t="s">
        <v>1</v>
      </c>
      <c r="B32" s="11" t="s">
        <v>2</v>
      </c>
      <c r="C32" s="12"/>
      <c r="D32" s="13"/>
      <c r="E32" s="14"/>
      <c r="F32" s="15"/>
      <c r="G32" s="16"/>
      <c r="H32" s="17"/>
      <c r="I32" s="18">
        <v>1</v>
      </c>
      <c r="J32" s="19"/>
      <c r="K32" s="17"/>
      <c r="L32" s="18">
        <v>2</v>
      </c>
      <c r="M32" s="19"/>
      <c r="N32" s="17"/>
      <c r="O32" s="18">
        <v>3</v>
      </c>
      <c r="P32" s="19"/>
      <c r="Q32" s="20"/>
      <c r="R32" s="18">
        <v>4</v>
      </c>
      <c r="S32" s="18"/>
      <c r="T32" s="19"/>
      <c r="U32" s="21"/>
      <c r="V32" s="21" t="s">
        <v>3</v>
      </c>
      <c r="W32" s="19"/>
      <c r="X32" s="19"/>
      <c r="Y32" s="22" t="s">
        <v>4</v>
      </c>
      <c r="Z32" s="20"/>
      <c r="AA32" s="23"/>
      <c r="AB32" s="24" t="s">
        <v>5</v>
      </c>
      <c r="AC32" s="25"/>
    </row>
    <row r="33" spans="1:29" ht="13.5" customHeight="1">
      <c r="A33" s="26">
        <v>1</v>
      </c>
      <c r="B33" s="288" t="s">
        <v>60</v>
      </c>
      <c r="C33" s="27"/>
      <c r="D33" s="27"/>
      <c r="E33" s="28"/>
      <c r="F33" s="29"/>
      <c r="G33" s="30"/>
      <c r="H33" s="290"/>
      <c r="I33" s="291"/>
      <c r="J33" s="292"/>
      <c r="K33" s="31">
        <f>$AA$44</f>
        <v>3</v>
      </c>
      <c r="L33" s="32" t="s">
        <v>6</v>
      </c>
      <c r="M33" s="33">
        <f>$AC$44</f>
        <v>0</v>
      </c>
      <c r="N33" s="31">
        <f>$H$48</f>
        <v>3</v>
      </c>
      <c r="O33" s="32" t="s">
        <v>6</v>
      </c>
      <c r="P33" s="33">
        <f>$J$48</f>
        <v>0</v>
      </c>
      <c r="Q33" s="31">
        <f>$H$44</f>
        <v>3</v>
      </c>
      <c r="R33" s="32" t="s">
        <v>6</v>
      </c>
      <c r="S33" s="34">
        <f>$J$44</f>
        <v>0</v>
      </c>
      <c r="T33" s="35"/>
      <c r="U33" s="36">
        <f>SUM(Q34,N34,K34)</f>
        <v>3</v>
      </c>
      <c r="V33" s="32" t="s">
        <v>6</v>
      </c>
      <c r="W33" s="33">
        <f>SUM(S34,P34,M34)</f>
        <v>0</v>
      </c>
      <c r="X33" s="34">
        <f>SUM(Q33,N33,K33)</f>
        <v>9</v>
      </c>
      <c r="Y33" s="32" t="s">
        <v>6</v>
      </c>
      <c r="Z33" s="34">
        <f>SUM(S33,P33,M33)</f>
        <v>0</v>
      </c>
      <c r="AA33" s="37"/>
      <c r="AB33" s="38"/>
      <c r="AC33" s="39"/>
    </row>
    <row r="34" spans="1:29" ht="13.5" customHeight="1">
      <c r="A34" s="26"/>
      <c r="B34" s="288" t="s">
        <v>61</v>
      </c>
      <c r="C34" s="27"/>
      <c r="D34" s="27"/>
      <c r="E34" s="40"/>
      <c r="F34" s="29"/>
      <c r="G34" s="30"/>
      <c r="H34" s="293"/>
      <c r="I34" s="293"/>
      <c r="J34" s="294"/>
      <c r="K34" s="41">
        <f>IF(K33=3,1,0)</f>
        <v>1</v>
      </c>
      <c r="L34" s="41"/>
      <c r="M34" s="42">
        <f>IF(M33=3,1,0)</f>
        <v>0</v>
      </c>
      <c r="N34" s="41">
        <f>IF(N33=3,1,0)</f>
        <v>1</v>
      </c>
      <c r="O34" s="41"/>
      <c r="P34" s="42">
        <f>IF(P33=3,1,0)</f>
        <v>0</v>
      </c>
      <c r="Q34" s="41">
        <f>IF(Q33=3,1,0)</f>
        <v>1</v>
      </c>
      <c r="R34" s="41"/>
      <c r="S34" s="41">
        <f>IF(S33=3,1,0)</f>
        <v>0</v>
      </c>
      <c r="T34" s="35"/>
      <c r="U34" s="43"/>
      <c r="V34" s="44"/>
      <c r="W34" s="45"/>
      <c r="X34" s="46"/>
      <c r="Y34" s="44"/>
      <c r="Z34" s="46"/>
      <c r="AA34" s="47"/>
      <c r="AB34" s="48"/>
      <c r="AC34" s="49"/>
    </row>
    <row r="35" spans="1:29" ht="13.5" customHeight="1">
      <c r="A35" s="26">
        <v>2</v>
      </c>
      <c r="B35" s="288" t="s">
        <v>62</v>
      </c>
      <c r="C35" s="27"/>
      <c r="D35" s="27"/>
      <c r="E35" s="40"/>
      <c r="F35" s="29"/>
      <c r="G35" s="30"/>
      <c r="H35" s="50">
        <f>$AC$44</f>
        <v>0</v>
      </c>
      <c r="I35" s="32" t="s">
        <v>6</v>
      </c>
      <c r="J35" s="51">
        <f>$AA$44</f>
        <v>3</v>
      </c>
      <c r="K35" s="295"/>
      <c r="L35" s="296"/>
      <c r="M35" s="297"/>
      <c r="N35" s="31">
        <f>$H$45</f>
        <v>0</v>
      </c>
      <c r="O35" s="32" t="s">
        <v>6</v>
      </c>
      <c r="P35" s="33">
        <f>$J$45</f>
        <v>3</v>
      </c>
      <c r="Q35" s="31">
        <f>$H$49</f>
        <v>0</v>
      </c>
      <c r="R35" s="32" t="s">
        <v>6</v>
      </c>
      <c r="S35" s="34">
        <f>$J$49</f>
        <v>3</v>
      </c>
      <c r="T35" s="35"/>
      <c r="U35" s="36">
        <f>SUM(H36,N36,Q36)</f>
        <v>0</v>
      </c>
      <c r="V35" s="32" t="s">
        <v>6</v>
      </c>
      <c r="W35" s="33">
        <f>SUM(S36,P36,J36)</f>
        <v>3</v>
      </c>
      <c r="X35" s="34">
        <f>SUM(Q35,N35,H35)</f>
        <v>0</v>
      </c>
      <c r="Y35" s="32" t="s">
        <v>6</v>
      </c>
      <c r="Z35" s="34">
        <f>SUM(S35,P35,J35)</f>
        <v>9</v>
      </c>
      <c r="AA35" s="37"/>
      <c r="AB35" s="38"/>
      <c r="AC35" s="39"/>
    </row>
    <row r="36" spans="1:29" ht="13.5" customHeight="1">
      <c r="A36" s="26"/>
      <c r="B36" s="288" t="s">
        <v>45</v>
      </c>
      <c r="C36" s="27"/>
      <c r="D36" s="27"/>
      <c r="E36" s="40"/>
      <c r="F36" s="29"/>
      <c r="G36" s="30"/>
      <c r="H36" s="41">
        <f>IF(H35=3,1,0)</f>
        <v>0</v>
      </c>
      <c r="I36" s="41"/>
      <c r="J36" s="41">
        <f>IF(J35=3,1,0)</f>
        <v>1</v>
      </c>
      <c r="K36" s="298"/>
      <c r="L36" s="299"/>
      <c r="M36" s="299"/>
      <c r="N36" s="52">
        <f>IF(N35=3,1,0)</f>
        <v>0</v>
      </c>
      <c r="O36" s="41"/>
      <c r="P36" s="41">
        <f>IF(P35=3,1,0)</f>
        <v>1</v>
      </c>
      <c r="Q36" s="52">
        <f>IF(Q35=3,1,0)</f>
        <v>0</v>
      </c>
      <c r="R36" s="41"/>
      <c r="S36" s="41">
        <f>IF(S35=3,1,0)</f>
        <v>1</v>
      </c>
      <c r="T36" s="35"/>
      <c r="U36" s="43"/>
      <c r="V36" s="40"/>
      <c r="W36" s="45"/>
      <c r="X36" s="53"/>
      <c r="Y36" s="44"/>
      <c r="Z36" s="54"/>
      <c r="AA36" s="47"/>
      <c r="AB36" s="48"/>
      <c r="AC36" s="55"/>
    </row>
    <row r="37" spans="1:29" ht="13.5" customHeight="1">
      <c r="A37" s="26">
        <v>3</v>
      </c>
      <c r="B37" s="288" t="s">
        <v>63</v>
      </c>
      <c r="C37" s="27"/>
      <c r="D37" s="27"/>
      <c r="E37" s="40"/>
      <c r="F37" s="29"/>
      <c r="G37" s="30"/>
      <c r="H37" s="56">
        <f>$J$48</f>
        <v>0</v>
      </c>
      <c r="I37" s="57" t="s">
        <v>6</v>
      </c>
      <c r="J37" s="58">
        <f>$H$48</f>
        <v>3</v>
      </c>
      <c r="K37" s="56">
        <f>$J$45</f>
        <v>3</v>
      </c>
      <c r="L37" s="59" t="s">
        <v>6</v>
      </c>
      <c r="M37" s="60">
        <f>$H$45</f>
        <v>0</v>
      </c>
      <c r="N37" s="300"/>
      <c r="O37" s="301"/>
      <c r="P37" s="302"/>
      <c r="Q37" s="61">
        <f>$AA$45</f>
        <v>3</v>
      </c>
      <c r="R37" s="57" t="s">
        <v>6</v>
      </c>
      <c r="S37" s="61">
        <f>$AC$45</f>
        <v>0</v>
      </c>
      <c r="T37" s="35"/>
      <c r="U37" s="36">
        <f>SUM(Q38,K38,H38)</f>
        <v>2</v>
      </c>
      <c r="V37" s="32" t="s">
        <v>6</v>
      </c>
      <c r="W37" s="33">
        <f>SUM(S38,M38,J38)</f>
        <v>1</v>
      </c>
      <c r="X37" s="31">
        <f>SUM(Q37,K37,H37)</f>
        <v>6</v>
      </c>
      <c r="Y37" s="32" t="s">
        <v>6</v>
      </c>
      <c r="Z37" s="33">
        <f>SUM(S37,M37,J37)</f>
        <v>3</v>
      </c>
      <c r="AA37" s="37"/>
      <c r="AB37" s="38"/>
      <c r="AC37" s="39"/>
    </row>
    <row r="38" spans="1:29" ht="13.5" customHeight="1">
      <c r="A38" s="26"/>
      <c r="B38" s="288" t="s">
        <v>53</v>
      </c>
      <c r="C38" s="27"/>
      <c r="D38" s="27"/>
      <c r="E38" s="40"/>
      <c r="F38" s="29"/>
      <c r="G38" s="30"/>
      <c r="H38" s="41">
        <f>IF(H37=3,1,0)</f>
        <v>0</v>
      </c>
      <c r="I38" s="41"/>
      <c r="J38" s="41">
        <f>IF(J37=3,1,0)</f>
        <v>1</v>
      </c>
      <c r="K38" s="52">
        <f>IF(K37=3,1,0)</f>
        <v>1</v>
      </c>
      <c r="L38" s="41"/>
      <c r="M38" s="41">
        <f>IF(M37=3,1,0)</f>
        <v>0</v>
      </c>
      <c r="N38" s="303"/>
      <c r="O38" s="304"/>
      <c r="P38" s="304"/>
      <c r="Q38" s="52">
        <f>IF(Q37=3,1,0)</f>
        <v>1</v>
      </c>
      <c r="R38" s="41"/>
      <c r="S38" s="41">
        <f>IF(S37=3,1,0)</f>
        <v>0</v>
      </c>
      <c r="T38" s="62"/>
      <c r="U38" s="63"/>
      <c r="V38" s="44"/>
      <c r="X38" s="64"/>
      <c r="Y38" s="44"/>
      <c r="Z38" s="46"/>
      <c r="AA38" s="47"/>
      <c r="AB38" s="48"/>
      <c r="AC38" s="55"/>
    </row>
    <row r="39" spans="1:29" ht="13.5" customHeight="1">
      <c r="A39" s="26">
        <v>4</v>
      </c>
      <c r="B39" s="288" t="s">
        <v>64</v>
      </c>
      <c r="C39" s="27"/>
      <c r="D39" s="27"/>
      <c r="E39" s="40"/>
      <c r="F39" s="29"/>
      <c r="G39" s="30"/>
      <c r="H39" s="50">
        <f>$J$44</f>
        <v>0</v>
      </c>
      <c r="I39" s="32" t="s">
        <v>6</v>
      </c>
      <c r="J39" s="51">
        <f>$H$44</f>
        <v>3</v>
      </c>
      <c r="K39" s="65">
        <f>$J$49</f>
        <v>3</v>
      </c>
      <c r="L39" s="66" t="s">
        <v>6</v>
      </c>
      <c r="M39" s="51">
        <f>$H$49</f>
        <v>0</v>
      </c>
      <c r="N39" s="65">
        <f>$AC$45</f>
        <v>0</v>
      </c>
      <c r="O39" s="32" t="s">
        <v>6</v>
      </c>
      <c r="P39" s="33">
        <f>$AA$45</f>
        <v>3</v>
      </c>
      <c r="Q39" s="305"/>
      <c r="R39" s="291"/>
      <c r="S39" s="291"/>
      <c r="T39" s="35"/>
      <c r="U39" s="36">
        <f>SUM(N40,K40,H40)</f>
        <v>1</v>
      </c>
      <c r="V39" s="32" t="s">
        <v>6</v>
      </c>
      <c r="W39" s="33">
        <f>SUM(J40,P40,M40)</f>
        <v>2</v>
      </c>
      <c r="X39" s="34">
        <f>SUM(N39,K39,H39)</f>
        <v>3</v>
      </c>
      <c r="Y39" s="32" t="s">
        <v>6</v>
      </c>
      <c r="Z39" s="34">
        <f>SUM(P39,M39,J39)</f>
        <v>6</v>
      </c>
      <c r="AA39" s="37"/>
      <c r="AB39" s="38"/>
      <c r="AC39" s="39"/>
    </row>
    <row r="40" spans="1:29" ht="13.5" customHeight="1" thickBot="1">
      <c r="A40" s="67"/>
      <c r="B40" s="289" t="s">
        <v>65</v>
      </c>
      <c r="C40" s="68"/>
      <c r="D40" s="68"/>
      <c r="E40" s="69"/>
      <c r="F40" s="70"/>
      <c r="G40" s="71"/>
      <c r="H40" s="72">
        <f>IF(H39=3,1,0)</f>
        <v>0</v>
      </c>
      <c r="I40" s="73"/>
      <c r="J40" s="74">
        <f>IF(J39=3,1,0)</f>
        <v>1</v>
      </c>
      <c r="K40" s="73">
        <f>IF(K39=3,1,0)</f>
        <v>1</v>
      </c>
      <c r="L40" s="73"/>
      <c r="M40" s="74">
        <f>IF(M39=3,1,0)</f>
        <v>0</v>
      </c>
      <c r="N40" s="73">
        <f>IF(N39=3,1,0)</f>
        <v>0</v>
      </c>
      <c r="O40" s="73"/>
      <c r="P40" s="73">
        <f>IF(P39=3,1,0)</f>
        <v>1</v>
      </c>
      <c r="Q40" s="306"/>
      <c r="R40" s="307"/>
      <c r="S40" s="307"/>
      <c r="T40" s="75"/>
      <c r="U40" s="76"/>
      <c r="V40" s="77"/>
      <c r="W40" s="78"/>
      <c r="X40" s="76"/>
      <c r="Y40" s="77"/>
      <c r="Z40" s="78"/>
      <c r="AA40" s="79"/>
      <c r="AB40" s="80"/>
      <c r="AC40" s="81"/>
    </row>
    <row r="41" spans="1:29" ht="13.5" thickBot="1">
      <c r="A41" s="82"/>
      <c r="I41" s="5"/>
      <c r="K41" s="82"/>
      <c r="L41" s="82"/>
      <c r="R41" s="69"/>
      <c r="U41" s="83">
        <f>SUM(U33:U39)</f>
        <v>6</v>
      </c>
      <c r="V41" s="83"/>
      <c r="W41" s="83">
        <f>SUM(W33:W39)</f>
        <v>6</v>
      </c>
      <c r="X41" s="83">
        <f>SUM(X33:X39)</f>
        <v>18</v>
      </c>
      <c r="Y41" s="83"/>
      <c r="Z41" s="83">
        <f>SUM(Z33:Z39)</f>
        <v>18</v>
      </c>
      <c r="AC41" s="84"/>
    </row>
    <row r="42" spans="1:29" ht="12.75" customHeight="1" thickBot="1">
      <c r="A42" s="85"/>
      <c r="B42" s="86"/>
      <c r="C42" s="87"/>
      <c r="D42" s="87"/>
      <c r="E42" s="88" t="s">
        <v>2</v>
      </c>
      <c r="F42" s="140"/>
      <c r="G42" s="88" t="s">
        <v>2</v>
      </c>
      <c r="H42" s="89" t="s">
        <v>7</v>
      </c>
      <c r="I42" s="89"/>
      <c r="J42" s="90"/>
      <c r="K42" s="91"/>
      <c r="L42" s="92"/>
      <c r="M42" s="93"/>
      <c r="N42" s="89"/>
      <c r="O42" s="94"/>
      <c r="P42" s="89" t="s">
        <v>2</v>
      </c>
      <c r="Q42" s="89"/>
      <c r="R42" s="95"/>
      <c r="S42" s="89"/>
      <c r="T42" s="89"/>
      <c r="U42" s="89"/>
      <c r="V42" s="89" t="s">
        <v>2</v>
      </c>
      <c r="W42" s="89"/>
      <c r="X42" s="89"/>
      <c r="Y42" s="89"/>
      <c r="Z42" s="89"/>
      <c r="AA42" s="89" t="s">
        <v>7</v>
      </c>
      <c r="AB42" s="89"/>
      <c r="AC42" s="96"/>
    </row>
    <row r="43" spans="1:29" ht="12.75">
      <c r="A43" s="82"/>
      <c r="B43" s="183" t="s">
        <v>8</v>
      </c>
      <c r="C43" s="184"/>
      <c r="D43" s="184"/>
      <c r="E43" s="184"/>
      <c r="F43" s="184"/>
      <c r="G43" s="184"/>
      <c r="H43" s="184"/>
      <c r="I43" s="184"/>
      <c r="J43" s="185"/>
      <c r="K43" s="186"/>
      <c r="L43" s="187"/>
      <c r="M43" s="183" t="s">
        <v>9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</row>
    <row r="44" spans="1:29" ht="12" customHeight="1">
      <c r="A44" s="85"/>
      <c r="B44" s="188">
        <v>1</v>
      </c>
      <c r="C44" s="189" t="s">
        <v>10</v>
      </c>
      <c r="D44" s="190">
        <v>4</v>
      </c>
      <c r="E44" s="191" t="str">
        <f>$B$33</f>
        <v>Güc, Deniz</v>
      </c>
      <c r="F44" s="192" t="s">
        <v>10</v>
      </c>
      <c r="G44" s="193" t="str">
        <f>$B$39</f>
        <v>Kurz, Michelle</v>
      </c>
      <c r="H44" s="308">
        <v>3</v>
      </c>
      <c r="I44" s="194" t="s">
        <v>6</v>
      </c>
      <c r="J44" s="310">
        <v>0</v>
      </c>
      <c r="K44" s="195"/>
      <c r="L44" s="196"/>
      <c r="M44" s="197">
        <v>1</v>
      </c>
      <c r="N44" s="198" t="s">
        <v>10</v>
      </c>
      <c r="O44" s="199">
        <v>2</v>
      </c>
      <c r="P44" s="200" t="str">
        <f>$B$33</f>
        <v>Güc, Deniz</v>
      </c>
      <c r="Q44" s="195"/>
      <c r="R44" s="201"/>
      <c r="S44" s="201"/>
      <c r="T44" s="195"/>
      <c r="U44" s="202"/>
      <c r="V44" s="200" t="s">
        <v>10</v>
      </c>
      <c r="W44" s="200" t="str">
        <f>$B$35</f>
        <v>Thornton, Rieke</v>
      </c>
      <c r="X44" s="200"/>
      <c r="Y44" s="200"/>
      <c r="Z44" s="200"/>
      <c r="AA44" s="312">
        <v>3</v>
      </c>
      <c r="AB44" s="203" t="s">
        <v>6</v>
      </c>
      <c r="AC44" s="310">
        <v>0</v>
      </c>
    </row>
    <row r="45" spans="1:29" ht="12" customHeight="1" thickBot="1">
      <c r="A45" s="58"/>
      <c r="B45" s="204">
        <v>2</v>
      </c>
      <c r="C45" s="205" t="s">
        <v>10</v>
      </c>
      <c r="D45" s="206">
        <v>3</v>
      </c>
      <c r="E45" s="207" t="str">
        <f>$B$35</f>
        <v>Thornton, Rieke</v>
      </c>
      <c r="F45" s="208" t="s">
        <v>10</v>
      </c>
      <c r="G45" s="209" t="str">
        <f>$B$37</f>
        <v>Weitzsäcker, Tamara</v>
      </c>
      <c r="H45" s="309">
        <v>0</v>
      </c>
      <c r="I45" s="210" t="s">
        <v>6</v>
      </c>
      <c r="J45" s="311">
        <v>3</v>
      </c>
      <c r="K45" s="186"/>
      <c r="L45" s="187"/>
      <c r="M45" s="211">
        <v>3</v>
      </c>
      <c r="N45" s="212" t="s">
        <v>10</v>
      </c>
      <c r="O45" s="213">
        <v>4</v>
      </c>
      <c r="P45" s="214" t="str">
        <f>$B$37</f>
        <v>Weitzsäcker, Tamara</v>
      </c>
      <c r="Q45" s="215"/>
      <c r="R45" s="216"/>
      <c r="S45" s="216"/>
      <c r="T45" s="215"/>
      <c r="U45" s="217"/>
      <c r="V45" s="214" t="s">
        <v>10</v>
      </c>
      <c r="W45" s="214" t="str">
        <f>$B$39</f>
        <v>Kurz, Michelle</v>
      </c>
      <c r="X45" s="214"/>
      <c r="Y45" s="214"/>
      <c r="Z45" s="214"/>
      <c r="AA45" s="313">
        <v>3</v>
      </c>
      <c r="AB45" s="218" t="s">
        <v>6</v>
      </c>
      <c r="AC45" s="314">
        <v>0</v>
      </c>
    </row>
    <row r="46" spans="1:29" ht="16.5" thickBot="1">
      <c r="A46" s="9"/>
      <c r="B46" s="219"/>
      <c r="C46" s="219"/>
      <c r="D46" s="219"/>
      <c r="E46" s="220"/>
      <c r="F46" s="219"/>
      <c r="G46" s="220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ht="12.75" customHeight="1">
      <c r="A47" s="9"/>
      <c r="B47" s="183" t="s">
        <v>11</v>
      </c>
      <c r="C47" s="221"/>
      <c r="D47" s="221"/>
      <c r="E47" s="222"/>
      <c r="F47" s="221"/>
      <c r="G47" s="222"/>
      <c r="H47" s="221"/>
      <c r="I47" s="221"/>
      <c r="J47" s="223"/>
      <c r="K47" s="224"/>
      <c r="L47" s="224"/>
      <c r="M47" s="225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</row>
    <row r="48" spans="1:29" ht="12" customHeight="1">
      <c r="A48" s="9"/>
      <c r="B48" s="188">
        <v>1</v>
      </c>
      <c r="C48" s="189" t="s">
        <v>10</v>
      </c>
      <c r="D48" s="190">
        <v>3</v>
      </c>
      <c r="E48" s="191" t="str">
        <f>$B$33</f>
        <v>Güc, Deniz</v>
      </c>
      <c r="F48" s="198" t="s">
        <v>10</v>
      </c>
      <c r="G48" s="191" t="str">
        <f>$B$37</f>
        <v>Weitzsäcker, Tamara</v>
      </c>
      <c r="H48" s="312">
        <v>3</v>
      </c>
      <c r="I48" s="194" t="s">
        <v>6</v>
      </c>
      <c r="J48" s="315">
        <v>0</v>
      </c>
      <c r="K48" s="186"/>
      <c r="L48" s="186"/>
      <c r="M48" s="226"/>
      <c r="N48" s="227"/>
      <c r="O48" s="226"/>
      <c r="P48" s="228"/>
      <c r="Q48" s="186"/>
      <c r="R48" s="229"/>
      <c r="S48" s="229"/>
      <c r="T48" s="186"/>
      <c r="U48" s="229"/>
      <c r="V48" s="229"/>
      <c r="W48" s="229"/>
      <c r="X48" s="229"/>
      <c r="Y48" s="229"/>
      <c r="Z48" s="230"/>
      <c r="AA48" s="231"/>
      <c r="AB48" s="232"/>
      <c r="AC48" s="233"/>
    </row>
    <row r="49" spans="1:29" ht="12" customHeight="1" thickBot="1">
      <c r="A49" s="97"/>
      <c r="B49" s="234">
        <v>2</v>
      </c>
      <c r="C49" s="235" t="s">
        <v>10</v>
      </c>
      <c r="D49" s="236">
        <v>4</v>
      </c>
      <c r="E49" s="207" t="str">
        <f>$B$35</f>
        <v>Thornton, Rieke</v>
      </c>
      <c r="F49" s="235" t="s">
        <v>10</v>
      </c>
      <c r="G49" s="207" t="str">
        <f>$B$39</f>
        <v>Kurz, Michelle</v>
      </c>
      <c r="H49" s="313">
        <v>0</v>
      </c>
      <c r="I49" s="218" t="s">
        <v>6</v>
      </c>
      <c r="J49" s="311">
        <v>3</v>
      </c>
      <c r="K49" s="186"/>
      <c r="L49" s="186"/>
      <c r="M49" s="237"/>
      <c r="N49" s="227"/>
      <c r="O49" s="237"/>
      <c r="P49" s="238"/>
      <c r="Q49" s="186"/>
      <c r="R49" s="229"/>
      <c r="S49" s="229"/>
      <c r="T49" s="186"/>
      <c r="U49" s="229"/>
      <c r="V49" s="239"/>
      <c r="W49" s="239"/>
      <c r="X49" s="239"/>
      <c r="Y49" s="239"/>
      <c r="Z49" s="239"/>
      <c r="AA49" s="233"/>
      <c r="AB49" s="240"/>
      <c r="AC49" s="233"/>
    </row>
    <row r="50" spans="1:29" ht="15.75">
      <c r="A50" s="9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2:26" ht="15.75" customHeight="1" thickBot="1">
      <c r="B51" s="99" t="s">
        <v>12</v>
      </c>
      <c r="I51" s="5"/>
      <c r="P51" s="69"/>
      <c r="U51" s="69"/>
      <c r="V51" s="69"/>
      <c r="W51" s="69"/>
      <c r="X51" s="69"/>
      <c r="Y51" s="69"/>
      <c r="Z51" s="69"/>
    </row>
    <row r="52" spans="2:28" ht="16.5" thickBot="1">
      <c r="B52" s="100" t="s">
        <v>2</v>
      </c>
      <c r="C52" s="101"/>
      <c r="D52" s="101"/>
      <c r="E52" s="101"/>
      <c r="F52" s="101"/>
      <c r="G52" s="102" t="s">
        <v>13</v>
      </c>
      <c r="H52" s="102"/>
      <c r="I52" s="102"/>
      <c r="J52" s="102"/>
      <c r="K52" s="102"/>
      <c r="L52" s="102"/>
      <c r="M52" s="102"/>
      <c r="N52" s="102"/>
      <c r="O52" s="100" t="s">
        <v>14</v>
      </c>
      <c r="P52" s="69"/>
      <c r="Q52" s="102"/>
      <c r="R52" s="102"/>
      <c r="S52" s="103"/>
      <c r="U52" s="102" t="s">
        <v>15</v>
      </c>
      <c r="V52" s="101"/>
      <c r="W52" s="104"/>
      <c r="X52" s="105" t="s">
        <v>16</v>
      </c>
      <c r="Y52" s="106"/>
      <c r="Z52" s="100" t="s">
        <v>5</v>
      </c>
      <c r="AA52" s="107"/>
      <c r="AB52" s="108"/>
    </row>
    <row r="53" spans="2:28" ht="12.75" customHeight="1">
      <c r="B53" s="109" t="str">
        <f>$B$33</f>
        <v>Güc, Deniz</v>
      </c>
      <c r="C53" s="40"/>
      <c r="D53" s="40"/>
      <c r="E53" s="40"/>
      <c r="F53" s="40"/>
      <c r="G53" s="110" t="str">
        <f>$B$34</f>
        <v>TG Offenau</v>
      </c>
      <c r="H53" s="40"/>
      <c r="I53" s="40"/>
      <c r="J53" s="40"/>
      <c r="K53" s="40"/>
      <c r="L53" s="40"/>
      <c r="M53" s="40"/>
      <c r="N53" s="40"/>
      <c r="O53" s="111">
        <f>$U$33</f>
        <v>3</v>
      </c>
      <c r="P53" s="112"/>
      <c r="Q53" s="113" t="s">
        <v>6</v>
      </c>
      <c r="R53" s="112">
        <f>$W$33</f>
        <v>0</v>
      </c>
      <c r="S53" s="112"/>
      <c r="T53" s="63"/>
      <c r="U53" s="114">
        <f>$X$33</f>
        <v>9</v>
      </c>
      <c r="V53" s="114" t="s">
        <v>6</v>
      </c>
      <c r="W53" s="115">
        <f>$Z$33</f>
        <v>0</v>
      </c>
      <c r="X53" s="111">
        <f>SUM(U53-W53)</f>
        <v>9</v>
      </c>
      <c r="Y53" s="116"/>
      <c r="Z53" s="117"/>
      <c r="AA53" s="118">
        <v>1</v>
      </c>
      <c r="AB53" s="84"/>
    </row>
    <row r="54" spans="2:28" ht="12.75" customHeight="1">
      <c r="B54" s="119" t="str">
        <f>$B$37</f>
        <v>Weitzsäcker, Tamara</v>
      </c>
      <c r="C54" s="28"/>
      <c r="D54" s="28"/>
      <c r="E54" s="28"/>
      <c r="F54" s="28"/>
      <c r="G54" s="120" t="str">
        <f>$B$38</f>
        <v>TSV Erlenbach</v>
      </c>
      <c r="H54" s="28"/>
      <c r="I54" s="28"/>
      <c r="J54" s="28"/>
      <c r="K54" s="28"/>
      <c r="L54" s="28"/>
      <c r="M54" s="28"/>
      <c r="N54" s="28"/>
      <c r="O54" s="121">
        <f>$U$37</f>
        <v>2</v>
      </c>
      <c r="P54" s="112"/>
      <c r="Q54" s="113" t="s">
        <v>6</v>
      </c>
      <c r="R54" s="112">
        <f>$W$37</f>
        <v>1</v>
      </c>
      <c r="S54" s="112"/>
      <c r="T54" s="63"/>
      <c r="U54" s="115">
        <f>$X$37</f>
        <v>6</v>
      </c>
      <c r="V54" s="115" t="s">
        <v>6</v>
      </c>
      <c r="W54" s="115">
        <f>$Z$37</f>
        <v>3</v>
      </c>
      <c r="X54" s="121">
        <f>SUM(U54-W54)</f>
        <v>3</v>
      </c>
      <c r="Y54" s="122"/>
      <c r="Z54" s="117"/>
      <c r="AA54" s="118">
        <v>2</v>
      </c>
      <c r="AB54" s="84"/>
    </row>
    <row r="55" spans="2:28" ht="12.75" customHeight="1">
      <c r="B55" s="109" t="str">
        <f>$B$39</f>
        <v>Kurz, Michelle</v>
      </c>
      <c r="C55" s="40"/>
      <c r="D55" s="40"/>
      <c r="E55" s="271"/>
      <c r="F55" s="40"/>
      <c r="G55" s="110" t="str">
        <f>$B$40</f>
        <v>TSV Stetten</v>
      </c>
      <c r="H55" s="40"/>
      <c r="I55" s="40"/>
      <c r="J55" s="40"/>
      <c r="K55" s="40"/>
      <c r="L55" s="40"/>
      <c r="M55" s="40"/>
      <c r="N55" s="40"/>
      <c r="O55" s="121">
        <f>$U$39</f>
        <v>1</v>
      </c>
      <c r="P55" s="112"/>
      <c r="Q55" s="113" t="s">
        <v>6</v>
      </c>
      <c r="R55" s="112">
        <f>$W$39</f>
        <v>2</v>
      </c>
      <c r="S55" s="112"/>
      <c r="T55" s="63"/>
      <c r="U55" s="115">
        <f>$X$39</f>
        <v>3</v>
      </c>
      <c r="V55" s="115" t="s">
        <v>6</v>
      </c>
      <c r="W55" s="115">
        <f>$Z$39</f>
        <v>6</v>
      </c>
      <c r="X55" s="121">
        <f>SUM(U55-W55)</f>
        <v>-3</v>
      </c>
      <c r="Y55" s="122"/>
      <c r="Z55" s="117"/>
      <c r="AA55" s="118">
        <v>3</v>
      </c>
      <c r="AB55" s="84"/>
    </row>
    <row r="56" spans="2:28" ht="12.75" customHeight="1" thickBot="1">
      <c r="B56" s="123" t="str">
        <f>$B$35</f>
        <v>Thornton, Rieke</v>
      </c>
      <c r="C56" s="69"/>
      <c r="D56" s="69"/>
      <c r="E56" s="69"/>
      <c r="F56" s="69"/>
      <c r="G56" s="125" t="str">
        <f>$B$36</f>
        <v>Spfr. Neckarwestheim</v>
      </c>
      <c r="H56" s="69"/>
      <c r="I56" s="69"/>
      <c r="J56" s="69"/>
      <c r="K56" s="69"/>
      <c r="L56" s="69"/>
      <c r="M56" s="69"/>
      <c r="N56" s="69"/>
      <c r="O56" s="126">
        <f>$U$35</f>
        <v>0</v>
      </c>
      <c r="P56" s="127"/>
      <c r="Q56" s="128" t="s">
        <v>6</v>
      </c>
      <c r="R56" s="127">
        <f>$W$35</f>
        <v>3</v>
      </c>
      <c r="S56" s="127"/>
      <c r="T56" s="129"/>
      <c r="U56" s="130">
        <f>$X$35</f>
        <v>0</v>
      </c>
      <c r="V56" s="130" t="s">
        <v>6</v>
      </c>
      <c r="W56" s="130">
        <f>$Z$35</f>
        <v>9</v>
      </c>
      <c r="X56" s="126">
        <f>SUM(U56-W56)</f>
        <v>-9</v>
      </c>
      <c r="Y56" s="131"/>
      <c r="Z56" s="129"/>
      <c r="AA56" s="132">
        <v>4</v>
      </c>
      <c r="AB56" s="133"/>
    </row>
    <row r="57" spans="15:23" ht="12.75" customHeight="1" thickBot="1">
      <c r="O57" s="134">
        <f>SUM(O53:P56)</f>
        <v>6</v>
      </c>
      <c r="P57" s="135"/>
      <c r="Q57" s="128" t="s">
        <v>6</v>
      </c>
      <c r="R57" s="136">
        <f>SUM(R53:R56)</f>
        <v>6</v>
      </c>
      <c r="S57" s="137"/>
      <c r="U57" s="138">
        <f>SUM(U53:U56)</f>
        <v>18</v>
      </c>
      <c r="V57" s="130" t="s">
        <v>6</v>
      </c>
      <c r="W57" s="139">
        <f>SUM(W53:W56)</f>
        <v>18</v>
      </c>
    </row>
  </sheetData>
  <sheetProtection password="C65E"/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2212"/>
  <dimension ref="A1:I65"/>
  <sheetViews>
    <sheetView workbookViewId="0" topLeftCell="A1">
      <selection activeCell="F57" sqref="F57"/>
    </sheetView>
  </sheetViews>
  <sheetFormatPr defaultColWidth="11.421875" defaultRowHeight="12.75"/>
  <cols>
    <col min="1" max="1" width="20.7109375" style="148" customWidth="1"/>
    <col min="2" max="2" width="1.57421875" style="0" bestFit="1" customWidth="1"/>
    <col min="3" max="3" width="11.421875" style="148" customWidth="1"/>
    <col min="4" max="4" width="15.7109375" style="0" customWidth="1"/>
    <col min="5" max="5" width="0.85546875" style="0" customWidth="1"/>
    <col min="6" max="6" width="20.7109375" style="148" customWidth="1"/>
    <col min="7" max="7" width="1.57421875" style="0" bestFit="1" customWidth="1"/>
    <col min="8" max="8" width="11.421875" style="148" customWidth="1"/>
    <col min="9" max="9" width="15.7109375" style="0" customWidth="1"/>
  </cols>
  <sheetData>
    <row r="1" spans="1:9" ht="15.75">
      <c r="A1" s="146" t="str">
        <f>'5+6'!$T$1</f>
        <v>Gruppe 5</v>
      </c>
      <c r="B1" s="147"/>
      <c r="C1" s="317"/>
      <c r="D1" s="149" t="str">
        <f>'5+6'!$B$14</f>
        <v>1. Runde</v>
      </c>
      <c r="E1" s="150"/>
      <c r="F1" s="146" t="str">
        <f>'5+6'!$T$1</f>
        <v>Gruppe 5</v>
      </c>
      <c r="G1" s="147"/>
      <c r="H1" s="317"/>
      <c r="I1" s="149" t="str">
        <f>'5+6'!$B$14</f>
        <v>1. Runde</v>
      </c>
    </row>
    <row r="2" spans="1:9" ht="15.75">
      <c r="A2" s="151"/>
      <c r="B2" s="152"/>
      <c r="C2" s="316" t="str">
        <f>'16 KO Raster'!$I$3</f>
        <v>Mädchen-U12-Einzel</v>
      </c>
      <c r="D2" s="154"/>
      <c r="E2" s="152"/>
      <c r="F2" s="151"/>
      <c r="G2" s="152"/>
      <c r="H2" s="316" t="str">
        <f>'16 KO Raster'!$I$3</f>
        <v>Mädchen-U12-Einzel</v>
      </c>
      <c r="I2" s="154"/>
    </row>
    <row r="3" spans="1:9" ht="16.5" customHeight="1">
      <c r="A3" s="155" t="str">
        <f>'5+6'!$B$4</f>
        <v>Schüfer, Hannah</v>
      </c>
      <c r="B3" s="157" t="s">
        <v>10</v>
      </c>
      <c r="C3" s="156">
        <f>'5+6'!$G$15</f>
        <v>0</v>
      </c>
      <c r="D3" s="154"/>
      <c r="E3" s="152"/>
      <c r="F3" s="155" t="str">
        <f>'5+6'!$E$16</f>
        <v>Wacker, Melanie</v>
      </c>
      <c r="G3" s="157" t="s">
        <v>10</v>
      </c>
      <c r="H3" s="156" t="str">
        <f>'5+6'!$B$8</f>
        <v>Grosch, Franziska</v>
      </c>
      <c r="I3" s="154"/>
    </row>
    <row r="4" spans="1:9" ht="12.75">
      <c r="A4" s="151" t="str">
        <f>'5+6'!$B$5</f>
        <v>SV Neckarsulm</v>
      </c>
      <c r="B4" s="152"/>
      <c r="C4" s="153">
        <f>'5+6'!$B$11</f>
        <v>0</v>
      </c>
      <c r="D4" s="154"/>
      <c r="E4" s="152"/>
      <c r="F4" s="151" t="str">
        <f>'5+6'!$B$7</f>
        <v>Spfr. Neckarwestheim</v>
      </c>
      <c r="G4" s="152"/>
      <c r="H4" s="153" t="str">
        <f>'5+6'!$B$9</f>
        <v>TTC Gochsen</v>
      </c>
      <c r="I4" s="154"/>
    </row>
    <row r="5" spans="1:9" ht="12.75">
      <c r="A5" s="175"/>
      <c r="B5" s="152"/>
      <c r="C5" s="152"/>
      <c r="D5" s="154"/>
      <c r="E5" s="152"/>
      <c r="F5" s="175"/>
      <c r="G5" s="152"/>
      <c r="H5" s="152"/>
      <c r="I5" s="154"/>
    </row>
    <row r="6" spans="1:9" ht="12.75">
      <c r="A6" s="175"/>
      <c r="B6" s="152"/>
      <c r="C6" s="152"/>
      <c r="D6" s="154"/>
      <c r="E6" s="152"/>
      <c r="F6" s="175"/>
      <c r="G6" s="152"/>
      <c r="H6" s="152"/>
      <c r="I6" s="154"/>
    </row>
    <row r="7" spans="1:9" ht="12.75">
      <c r="A7" s="175"/>
      <c r="B7" s="152"/>
      <c r="C7" s="152"/>
      <c r="D7" s="154"/>
      <c r="E7" s="152"/>
      <c r="F7" s="175"/>
      <c r="G7" s="152"/>
      <c r="H7" s="152"/>
      <c r="I7" s="154"/>
    </row>
    <row r="8" spans="1:9" ht="7.5" customHeight="1">
      <c r="A8" s="151"/>
      <c r="B8" s="152"/>
      <c r="C8" s="153"/>
      <c r="D8" s="154"/>
      <c r="E8" s="152"/>
      <c r="F8" s="151"/>
      <c r="G8" s="152"/>
      <c r="H8" s="153"/>
      <c r="I8" s="154"/>
    </row>
    <row r="9" spans="1:9" ht="12.75">
      <c r="A9" s="151"/>
      <c r="B9" s="152"/>
      <c r="C9" s="153"/>
      <c r="D9" s="154"/>
      <c r="E9" s="152"/>
      <c r="F9" s="151"/>
      <c r="G9" s="152"/>
      <c r="H9" s="153"/>
      <c r="I9" s="154"/>
    </row>
    <row r="10" spans="1:9" ht="12.75" customHeight="1">
      <c r="A10" s="158"/>
      <c r="B10" s="159"/>
      <c r="C10" s="145"/>
      <c r="D10" s="160"/>
      <c r="E10" s="159"/>
      <c r="F10" s="158"/>
      <c r="G10" s="159"/>
      <c r="H10" s="145"/>
      <c r="I10" s="160"/>
    </row>
    <row r="11" spans="1:9" ht="1.5" customHeight="1">
      <c r="A11" s="151"/>
      <c r="B11" s="152"/>
      <c r="C11" s="161"/>
      <c r="D11" s="152"/>
      <c r="E11" s="152"/>
      <c r="F11" s="162"/>
      <c r="G11" s="152"/>
      <c r="H11" s="161"/>
      <c r="I11" s="154"/>
    </row>
    <row r="12" spans="1:9" ht="15.75">
      <c r="A12" s="146" t="str">
        <f>'5+6'!$T$1</f>
        <v>Gruppe 5</v>
      </c>
      <c r="B12" s="147"/>
      <c r="D12" s="149" t="str">
        <f>'5+6'!$M$14</f>
        <v>2. Runde</v>
      </c>
      <c r="E12" s="150"/>
      <c r="F12" s="146" t="str">
        <f>'5+6'!$T$1</f>
        <v>Gruppe 5</v>
      </c>
      <c r="G12" s="147"/>
      <c r="I12" s="149" t="str">
        <f>'5+6'!$M$14</f>
        <v>2. Runde</v>
      </c>
    </row>
    <row r="13" spans="1:9" ht="15.75">
      <c r="A13" s="151"/>
      <c r="B13" s="152"/>
      <c r="C13" s="316" t="str">
        <f>'16 KO Raster'!$I$3</f>
        <v>Mädchen-U12-Einzel</v>
      </c>
      <c r="D13" s="154"/>
      <c r="E13" s="152"/>
      <c r="F13" s="151"/>
      <c r="G13" s="152"/>
      <c r="H13" s="316" t="str">
        <f>'16 KO Raster'!$I$3</f>
        <v>Mädchen-U12-Einzel</v>
      </c>
      <c r="I13" s="154"/>
    </row>
    <row r="14" spans="1:9" ht="16.5" customHeight="1">
      <c r="A14" s="155" t="str">
        <f>'5+6'!$B$4</f>
        <v>Schüfer, Hannah</v>
      </c>
      <c r="B14" s="157" t="s">
        <v>10</v>
      </c>
      <c r="C14" s="156" t="str">
        <f>'5+6'!$B$6</f>
        <v>Wacker, Melanie</v>
      </c>
      <c r="D14" s="154"/>
      <c r="E14" s="152"/>
      <c r="F14" s="155" t="str">
        <f>'5+6'!$B$8</f>
        <v>Grosch, Franziska</v>
      </c>
      <c r="G14" s="157" t="s">
        <v>10</v>
      </c>
      <c r="H14" s="156">
        <f>'5+6'!$B$10</f>
        <v>0</v>
      </c>
      <c r="I14" s="154"/>
    </row>
    <row r="15" spans="1:9" ht="12.75">
      <c r="A15" s="151" t="str">
        <f>'5+6'!$B$5</f>
        <v>SV Neckarsulm</v>
      </c>
      <c r="B15" s="152"/>
      <c r="C15" s="153" t="str">
        <f>'5+6'!$B$7</f>
        <v>Spfr. Neckarwestheim</v>
      </c>
      <c r="D15" s="154"/>
      <c r="E15" s="152"/>
      <c r="F15" s="151" t="str">
        <f>'5+6'!$B$9</f>
        <v>TTC Gochsen</v>
      </c>
      <c r="G15" s="152"/>
      <c r="H15" s="153">
        <f>'5+6'!$B$11</f>
        <v>0</v>
      </c>
      <c r="I15" s="154"/>
    </row>
    <row r="16" spans="1:9" ht="12.75">
      <c r="A16" s="175"/>
      <c r="B16" s="152"/>
      <c r="C16" s="152"/>
      <c r="D16" s="154"/>
      <c r="E16" s="152"/>
      <c r="F16" s="175"/>
      <c r="G16" s="152"/>
      <c r="H16" s="152"/>
      <c r="I16" s="154"/>
    </row>
    <row r="17" spans="1:9" ht="12.75">
      <c r="A17" s="175"/>
      <c r="B17" s="152"/>
      <c r="C17" s="152"/>
      <c r="D17" s="154"/>
      <c r="E17" s="152"/>
      <c r="F17" s="175"/>
      <c r="G17" s="152"/>
      <c r="H17" s="152"/>
      <c r="I17" s="154"/>
    </row>
    <row r="18" spans="1:9" ht="12.75">
      <c r="A18" s="175"/>
      <c r="B18" s="152"/>
      <c r="C18" s="152"/>
      <c r="D18" s="154"/>
      <c r="E18" s="152"/>
      <c r="F18" s="175"/>
      <c r="G18" s="152"/>
      <c r="H18" s="152"/>
      <c r="I18" s="154"/>
    </row>
    <row r="19" spans="1:9" ht="7.5" customHeight="1">
      <c r="A19" s="151"/>
      <c r="B19" s="152"/>
      <c r="C19" s="153"/>
      <c r="D19" s="154"/>
      <c r="E19" s="152"/>
      <c r="F19" s="151"/>
      <c r="G19" s="152"/>
      <c r="H19" s="153"/>
      <c r="I19" s="154"/>
    </row>
    <row r="20" spans="1:9" ht="12.75">
      <c r="A20" s="151"/>
      <c r="B20" s="152"/>
      <c r="C20" s="153"/>
      <c r="D20" s="154"/>
      <c r="E20" s="152"/>
      <c r="F20" s="151"/>
      <c r="G20" s="152"/>
      <c r="H20" s="153"/>
      <c r="I20" s="154"/>
    </row>
    <row r="21" spans="1:9" ht="12.75" customHeight="1">
      <c r="A21" s="158"/>
      <c r="B21" s="159"/>
      <c r="C21" s="145"/>
      <c r="D21" s="160"/>
      <c r="E21" s="159"/>
      <c r="F21" s="158"/>
      <c r="G21" s="159"/>
      <c r="H21" s="145"/>
      <c r="I21" s="160"/>
    </row>
    <row r="22" spans="1:9" ht="1.5" customHeight="1">
      <c r="A22" s="151"/>
      <c r="B22" s="152"/>
      <c r="C22" s="153"/>
      <c r="D22" s="152"/>
      <c r="E22" s="152"/>
      <c r="F22" s="162"/>
      <c r="G22" s="152"/>
      <c r="H22" s="153"/>
      <c r="I22" s="154"/>
    </row>
    <row r="23" spans="1:9" ht="15.75">
      <c r="A23" s="146" t="str">
        <f>'5+6'!$T$1</f>
        <v>Gruppe 5</v>
      </c>
      <c r="B23" s="147"/>
      <c r="C23" s="163"/>
      <c r="D23" s="164" t="str">
        <f>'5+6'!$B$18</f>
        <v>3. Runde</v>
      </c>
      <c r="E23" s="150"/>
      <c r="F23" s="146" t="str">
        <f>'5+6'!$T$1</f>
        <v>Gruppe 5</v>
      </c>
      <c r="G23" s="147"/>
      <c r="H23" s="163"/>
      <c r="I23" s="165" t="str">
        <f>'5+6'!$B$18</f>
        <v>3. Runde</v>
      </c>
    </row>
    <row r="24" spans="1:9" ht="15.75">
      <c r="A24" s="151"/>
      <c r="B24" s="152"/>
      <c r="C24" s="316" t="str">
        <f>'16 KO Raster'!$I$3</f>
        <v>Mädchen-U12-Einzel</v>
      </c>
      <c r="D24" s="154"/>
      <c r="E24" s="152"/>
      <c r="F24" s="151"/>
      <c r="G24" s="152"/>
      <c r="H24" s="316" t="str">
        <f>'16 KO Raster'!$I$3</f>
        <v>Mädchen-U12-Einzel</v>
      </c>
      <c r="I24" s="154"/>
    </row>
    <row r="25" spans="1:9" ht="16.5" customHeight="1">
      <c r="A25" s="155" t="str">
        <f>'5+6'!$B$4</f>
        <v>Schüfer, Hannah</v>
      </c>
      <c r="B25" s="157" t="s">
        <v>10</v>
      </c>
      <c r="C25" s="156" t="str">
        <f>'5+6'!$B$8</f>
        <v>Grosch, Franziska</v>
      </c>
      <c r="D25" s="154"/>
      <c r="E25" s="152"/>
      <c r="F25" s="155" t="str">
        <f>'5+6'!$B$6</f>
        <v>Wacker, Melanie</v>
      </c>
      <c r="G25" s="157" t="s">
        <v>10</v>
      </c>
      <c r="H25" s="156">
        <f>'5+6'!$B$10</f>
        <v>0</v>
      </c>
      <c r="I25" s="154"/>
    </row>
    <row r="26" spans="1:9" ht="12.75">
      <c r="A26" s="166" t="str">
        <f>'5+6'!$B$5</f>
        <v>SV Neckarsulm</v>
      </c>
      <c r="B26" s="152"/>
      <c r="C26" s="148" t="str">
        <f>'5+6'!$B$9</f>
        <v>TTC Gochsen</v>
      </c>
      <c r="D26" s="154"/>
      <c r="E26" s="152"/>
      <c r="F26" s="151" t="str">
        <f>'5+6'!$B$7</f>
        <v>Spfr. Neckarwestheim</v>
      </c>
      <c r="G26" s="152"/>
      <c r="H26" s="153">
        <f>'5+6'!$B$11</f>
        <v>0</v>
      </c>
      <c r="I26" s="154"/>
    </row>
    <row r="27" spans="1:9" ht="12.75">
      <c r="A27" s="175"/>
      <c r="B27" s="152"/>
      <c r="C27" s="152"/>
      <c r="D27" s="154"/>
      <c r="E27" s="152"/>
      <c r="F27" s="175"/>
      <c r="G27" s="152"/>
      <c r="H27" s="152"/>
      <c r="I27" s="154"/>
    </row>
    <row r="28" spans="1:9" ht="12.75">
      <c r="A28" s="175"/>
      <c r="B28" s="152"/>
      <c r="C28" s="152"/>
      <c r="D28" s="154"/>
      <c r="E28" s="152"/>
      <c r="F28" s="175"/>
      <c r="G28" s="152"/>
      <c r="H28" s="152"/>
      <c r="I28" s="154"/>
    </row>
    <row r="29" spans="1:9" ht="12.75">
      <c r="A29" s="175"/>
      <c r="B29" s="152"/>
      <c r="C29" s="152"/>
      <c r="D29" s="154"/>
      <c r="E29" s="152"/>
      <c r="F29" s="175"/>
      <c r="G29" s="152"/>
      <c r="H29" s="152"/>
      <c r="I29" s="154"/>
    </row>
    <row r="30" spans="1:9" ht="7.5" customHeight="1">
      <c r="A30" s="151"/>
      <c r="B30" s="152"/>
      <c r="C30" s="153"/>
      <c r="D30" s="154"/>
      <c r="E30" s="152"/>
      <c r="F30" s="151"/>
      <c r="G30" s="152"/>
      <c r="H30" s="153"/>
      <c r="I30" s="154"/>
    </row>
    <row r="31" spans="1:9" ht="12.75">
      <c r="A31" s="151"/>
      <c r="B31" s="152"/>
      <c r="C31" s="153"/>
      <c r="D31" s="154"/>
      <c r="E31" s="152"/>
      <c r="F31" s="151"/>
      <c r="G31" s="152"/>
      <c r="H31" s="153"/>
      <c r="I31" s="154"/>
    </row>
    <row r="32" spans="1:9" ht="12.75" customHeight="1">
      <c r="A32" s="158"/>
      <c r="B32" s="159"/>
      <c r="C32" s="145"/>
      <c r="D32" s="160"/>
      <c r="E32" s="159"/>
      <c r="F32" s="158"/>
      <c r="G32" s="159"/>
      <c r="H32" s="145"/>
      <c r="I32" s="160"/>
    </row>
    <row r="33" spans="1:9" ht="1.5" customHeight="1">
      <c r="A33" s="151"/>
      <c r="B33" s="152"/>
      <c r="C33" s="153"/>
      <c r="D33" s="152"/>
      <c r="E33" s="152"/>
      <c r="F33" s="162"/>
      <c r="G33" s="152"/>
      <c r="H33" s="153"/>
      <c r="I33" s="154"/>
    </row>
    <row r="34" spans="1:9" ht="15.75">
      <c r="A34" s="146" t="str">
        <f>'5+6'!$T$30</f>
        <v>Gruppe 6</v>
      </c>
      <c r="B34" s="147"/>
      <c r="C34" s="163"/>
      <c r="D34" s="165" t="str">
        <f>'5+6'!$B$43</f>
        <v>1. Runde</v>
      </c>
      <c r="E34" s="167"/>
      <c r="F34" s="146" t="str">
        <f>'5+6'!$T$30</f>
        <v>Gruppe 6</v>
      </c>
      <c r="G34" s="147"/>
      <c r="H34" s="163"/>
      <c r="I34" s="165" t="str">
        <f>'5+6'!$B$43</f>
        <v>1. Runde</v>
      </c>
    </row>
    <row r="35" spans="1:9" ht="15.75">
      <c r="A35" s="151"/>
      <c r="B35" s="152"/>
      <c r="C35" s="316" t="str">
        <f>'16 KO Raster'!$I$3</f>
        <v>Mädchen-U12-Einzel</v>
      </c>
      <c r="D35" s="154"/>
      <c r="E35" s="152"/>
      <c r="F35" s="151"/>
      <c r="G35" s="152"/>
      <c r="H35" s="316" t="str">
        <f>'16 KO Raster'!$I$3</f>
        <v>Mädchen-U12-Einzel</v>
      </c>
      <c r="I35" s="154"/>
    </row>
    <row r="36" spans="1:9" ht="16.5" customHeight="1">
      <c r="A36" s="155">
        <f>'5+6'!$E$44</f>
        <v>0</v>
      </c>
      <c r="B36" s="157" t="s">
        <v>10</v>
      </c>
      <c r="C36" s="156">
        <f>'5+6'!$G$44</f>
        <v>0</v>
      </c>
      <c r="D36" s="154"/>
      <c r="E36" s="152"/>
      <c r="F36" s="155">
        <f>'5+6'!$E$45</f>
        <v>0</v>
      </c>
      <c r="G36" s="157" t="s">
        <v>10</v>
      </c>
      <c r="H36" s="156">
        <f>'5+6'!$G$45</f>
        <v>0</v>
      </c>
      <c r="I36" s="154"/>
    </row>
    <row r="37" spans="1:9" ht="12.75">
      <c r="A37" s="151">
        <f>'5+6'!$B$34</f>
        <v>0</v>
      </c>
      <c r="B37" s="152"/>
      <c r="C37" s="153">
        <f>'5+6'!$B$40</f>
        <v>0</v>
      </c>
      <c r="D37" s="154"/>
      <c r="E37" s="152"/>
      <c r="F37" s="151">
        <f>'5+6'!$B$36</f>
        <v>0</v>
      </c>
      <c r="G37" s="152"/>
      <c r="H37" s="153">
        <f>'5+6'!$B$38</f>
        <v>0</v>
      </c>
      <c r="I37" s="154"/>
    </row>
    <row r="38" spans="1:9" ht="12.75">
      <c r="A38" s="175"/>
      <c r="B38" s="152"/>
      <c r="C38" s="152"/>
      <c r="D38" s="154"/>
      <c r="E38" s="152"/>
      <c r="F38" s="175"/>
      <c r="G38" s="152"/>
      <c r="H38" s="152"/>
      <c r="I38" s="154"/>
    </row>
    <row r="39" spans="1:9" ht="12.75">
      <c r="A39" s="175"/>
      <c r="B39" s="152"/>
      <c r="C39" s="152"/>
      <c r="D39" s="154"/>
      <c r="E39" s="152"/>
      <c r="F39" s="175"/>
      <c r="G39" s="152"/>
      <c r="H39" s="152"/>
      <c r="I39" s="154"/>
    </row>
    <row r="40" spans="1:9" ht="12.75">
      <c r="A40" s="175"/>
      <c r="B40" s="152"/>
      <c r="C40" s="152"/>
      <c r="D40" s="154"/>
      <c r="E40" s="152"/>
      <c r="F40" s="175"/>
      <c r="G40" s="152"/>
      <c r="H40" s="152"/>
      <c r="I40" s="154"/>
    </row>
    <row r="41" spans="1:9" ht="13.5" customHeight="1">
      <c r="A41" s="151"/>
      <c r="B41" s="152"/>
      <c r="C41" s="153"/>
      <c r="D41" s="154"/>
      <c r="E41" s="152"/>
      <c r="F41" s="151"/>
      <c r="G41" s="152"/>
      <c r="H41" s="153"/>
      <c r="I41" s="154"/>
    </row>
    <row r="42" spans="1:9" ht="12.75">
      <c r="A42" s="151"/>
      <c r="B42" s="152"/>
      <c r="C42" s="153"/>
      <c r="D42" s="154"/>
      <c r="E42" s="152"/>
      <c r="F42" s="151"/>
      <c r="G42" s="152"/>
      <c r="H42" s="153"/>
      <c r="I42" s="154"/>
    </row>
    <row r="43" spans="1:9" ht="12.75" customHeight="1">
      <c r="A43" s="158"/>
      <c r="B43" s="159"/>
      <c r="C43" s="145"/>
      <c r="D43" s="160"/>
      <c r="E43" s="159"/>
      <c r="F43" s="158"/>
      <c r="G43" s="159"/>
      <c r="H43" s="145"/>
      <c r="I43" s="160"/>
    </row>
    <row r="44" spans="1:9" ht="1.5" customHeight="1">
      <c r="A44" s="162"/>
      <c r="B44" s="152"/>
      <c r="C44" s="153"/>
      <c r="D44" s="152"/>
      <c r="E44" s="152"/>
      <c r="F44" s="162"/>
      <c r="G44" s="152"/>
      <c r="H44" s="153"/>
      <c r="I44" s="154"/>
    </row>
    <row r="45" spans="1:9" ht="15.75">
      <c r="A45" s="168" t="str">
        <f>'5+6'!$T$30</f>
        <v>Gruppe 6</v>
      </c>
      <c r="B45" s="147"/>
      <c r="C45" s="169"/>
      <c r="D45" s="165" t="str">
        <f>'5+6'!$M$43</f>
        <v>2. Runde</v>
      </c>
      <c r="E45" s="167"/>
      <c r="F45" s="146" t="str">
        <f>'5+6'!$T$30</f>
        <v>Gruppe 6</v>
      </c>
      <c r="G45" s="147"/>
      <c r="H45" s="163"/>
      <c r="I45" s="165" t="str">
        <f>'5+6'!$M$43</f>
        <v>2. Runde</v>
      </c>
    </row>
    <row r="46" spans="1:9" ht="15.75">
      <c r="A46" s="151"/>
      <c r="B46" s="152"/>
      <c r="C46" s="316" t="str">
        <f>'16 KO Raster'!$I$3</f>
        <v>Mädchen-U12-Einzel</v>
      </c>
      <c r="D46" s="154"/>
      <c r="E46" s="152"/>
      <c r="F46" s="151"/>
      <c r="G46" s="152"/>
      <c r="H46" s="316" t="str">
        <f>'16 KO Raster'!$I$3</f>
        <v>Mädchen-U12-Einzel</v>
      </c>
      <c r="I46" s="154"/>
    </row>
    <row r="47" spans="1:9" ht="16.5" customHeight="1">
      <c r="A47" s="155">
        <f>'5+6'!$E$44</f>
        <v>0</v>
      </c>
      <c r="B47" s="157" t="s">
        <v>10</v>
      </c>
      <c r="C47" s="156">
        <f>'5+6'!$E$45</f>
        <v>0</v>
      </c>
      <c r="D47" s="154"/>
      <c r="E47" s="152"/>
      <c r="F47" s="155">
        <f>'5+6'!$G$45</f>
        <v>0</v>
      </c>
      <c r="G47" s="157" t="s">
        <v>10</v>
      </c>
      <c r="H47" s="156">
        <f>'5+6'!$G$44</f>
        <v>0</v>
      </c>
      <c r="I47" s="154"/>
    </row>
    <row r="48" spans="1:9" ht="12.75">
      <c r="A48" s="151">
        <f>'5+6'!$B$34</f>
        <v>0</v>
      </c>
      <c r="B48" s="152"/>
      <c r="C48" s="153">
        <f>'5+6'!$B$36</f>
        <v>0</v>
      </c>
      <c r="D48" s="154"/>
      <c r="E48" s="152"/>
      <c r="F48" s="151">
        <f>'5+6'!$B$38</f>
        <v>0</v>
      </c>
      <c r="G48" s="152"/>
      <c r="H48" s="153">
        <f>'5+6'!$B$40</f>
        <v>0</v>
      </c>
      <c r="I48" s="154"/>
    </row>
    <row r="49" spans="1:9" ht="12.75">
      <c r="A49" s="175"/>
      <c r="B49" s="152"/>
      <c r="C49" s="152"/>
      <c r="D49" s="154"/>
      <c r="E49" s="152"/>
      <c r="F49" s="175"/>
      <c r="G49" s="152"/>
      <c r="H49" s="152"/>
      <c r="I49" s="154"/>
    </row>
    <row r="50" spans="1:9" ht="12.75">
      <c r="A50" s="175"/>
      <c r="B50" s="152"/>
      <c r="C50" s="152"/>
      <c r="D50" s="154"/>
      <c r="E50" s="152"/>
      <c r="F50" s="175"/>
      <c r="G50" s="152"/>
      <c r="H50" s="152"/>
      <c r="I50" s="154"/>
    </row>
    <row r="51" spans="1:9" ht="12.75">
      <c r="A51" s="175"/>
      <c r="B51" s="152"/>
      <c r="C51" s="152"/>
      <c r="D51" s="154"/>
      <c r="E51" s="152"/>
      <c r="F51" s="175"/>
      <c r="G51" s="152"/>
      <c r="H51" s="152"/>
      <c r="I51" s="154"/>
    </row>
    <row r="52" spans="1:9" ht="7.5" customHeight="1">
      <c r="A52" s="151"/>
      <c r="B52" s="152"/>
      <c r="C52" s="153"/>
      <c r="D52" s="154"/>
      <c r="E52" s="152"/>
      <c r="F52" s="151"/>
      <c r="G52" s="152"/>
      <c r="H52" s="153"/>
      <c r="I52" s="154"/>
    </row>
    <row r="53" spans="1:9" ht="12.75">
      <c r="A53" s="151"/>
      <c r="B53" s="152"/>
      <c r="C53" s="153"/>
      <c r="D53" s="154"/>
      <c r="E53" s="152"/>
      <c r="F53" s="151"/>
      <c r="G53" s="152"/>
      <c r="H53" s="153"/>
      <c r="I53" s="154"/>
    </row>
    <row r="54" spans="1:9" ht="12.75" customHeight="1">
      <c r="A54" s="158"/>
      <c r="B54" s="159"/>
      <c r="C54" s="145"/>
      <c r="D54" s="160"/>
      <c r="E54" s="159"/>
      <c r="F54" s="158"/>
      <c r="G54" s="159"/>
      <c r="H54" s="145"/>
      <c r="I54" s="160"/>
    </row>
    <row r="55" spans="1:9" ht="1.5" customHeight="1">
      <c r="A55" s="141"/>
      <c r="B55" s="142"/>
      <c r="C55" s="170"/>
      <c r="D55" s="142"/>
      <c r="E55" s="142"/>
      <c r="F55" s="143"/>
      <c r="G55" s="144"/>
      <c r="H55" s="143"/>
      <c r="I55" s="142"/>
    </row>
    <row r="56" spans="1:9" ht="15.75">
      <c r="A56" s="146" t="str">
        <f>'5+6'!$T$30</f>
        <v>Gruppe 6</v>
      </c>
      <c r="B56" s="147"/>
      <c r="C56" s="163"/>
      <c r="D56" s="164" t="str">
        <f>'5+6'!$B$47</f>
        <v>3. Runde</v>
      </c>
      <c r="E56" s="150"/>
      <c r="F56" s="146" t="str">
        <f>'5+6'!$T$30</f>
        <v>Gruppe 6</v>
      </c>
      <c r="G56" s="147"/>
      <c r="H56" s="169"/>
      <c r="I56" s="165" t="str">
        <f>'5+6'!$B$47</f>
        <v>3. Runde</v>
      </c>
    </row>
    <row r="57" spans="1:9" ht="15.75">
      <c r="A57" s="151"/>
      <c r="B57" s="152"/>
      <c r="C57" s="316" t="str">
        <f>'16 KO Raster'!$I$3</f>
        <v>Mädchen-U12-Einzel</v>
      </c>
      <c r="D57" s="154"/>
      <c r="E57" s="152"/>
      <c r="F57" s="151"/>
      <c r="G57" s="152"/>
      <c r="H57" s="316" t="str">
        <f>'16 KO Raster'!$I$3</f>
        <v>Mädchen-U12-Einzel</v>
      </c>
      <c r="I57" s="154"/>
    </row>
    <row r="58" spans="1:9" ht="16.5" customHeight="1">
      <c r="A58" s="155">
        <f>'5+6'!$E$44</f>
        <v>0</v>
      </c>
      <c r="B58" s="157" t="s">
        <v>10</v>
      </c>
      <c r="C58" s="156">
        <f>'5+6'!$G$45</f>
        <v>0</v>
      </c>
      <c r="D58" s="154"/>
      <c r="E58" s="152"/>
      <c r="F58" s="155">
        <f>'5+6'!$E$45</f>
        <v>0</v>
      </c>
      <c r="G58" s="157" t="s">
        <v>10</v>
      </c>
      <c r="H58" s="156">
        <f>'5+6'!$G$44</f>
        <v>0</v>
      </c>
      <c r="I58" s="154"/>
    </row>
    <row r="59" spans="1:9" ht="12.75">
      <c r="A59" s="151">
        <f>'5+6'!$B$34</f>
        <v>0</v>
      </c>
      <c r="B59" s="152"/>
      <c r="C59" s="153">
        <f>'5+6'!$B$38</f>
        <v>0</v>
      </c>
      <c r="D59" s="154"/>
      <c r="E59" s="152"/>
      <c r="F59" s="151">
        <f>'5+6'!$B$36</f>
        <v>0</v>
      </c>
      <c r="G59" s="152"/>
      <c r="H59" s="153">
        <f>'5+6'!$B$40</f>
        <v>0</v>
      </c>
      <c r="I59" s="154"/>
    </row>
    <row r="60" spans="1:9" ht="12.75">
      <c r="A60" s="175"/>
      <c r="B60" s="152"/>
      <c r="C60" s="152"/>
      <c r="D60" s="154"/>
      <c r="E60" s="152"/>
      <c r="F60" s="175"/>
      <c r="G60" s="152"/>
      <c r="H60" s="152"/>
      <c r="I60" s="154"/>
    </row>
    <row r="61" spans="1:9" ht="12.75">
      <c r="A61" s="175"/>
      <c r="B61" s="152"/>
      <c r="C61" s="152"/>
      <c r="D61" s="154"/>
      <c r="E61" s="152"/>
      <c r="F61" s="175"/>
      <c r="G61" s="152"/>
      <c r="H61" s="152"/>
      <c r="I61" s="154"/>
    </row>
    <row r="62" spans="1:9" ht="12.75">
      <c r="A62" s="175"/>
      <c r="B62" s="152"/>
      <c r="C62" s="152"/>
      <c r="D62" s="154"/>
      <c r="E62" s="152"/>
      <c r="F62" s="175"/>
      <c r="G62" s="152"/>
      <c r="H62" s="152"/>
      <c r="I62" s="154"/>
    </row>
    <row r="63" spans="1:9" ht="7.5" customHeight="1">
      <c r="A63" s="151"/>
      <c r="B63" s="152"/>
      <c r="C63" s="153"/>
      <c r="D63" s="154"/>
      <c r="E63" s="152"/>
      <c r="F63" s="151"/>
      <c r="G63" s="152"/>
      <c r="H63" s="153"/>
      <c r="I63" s="154"/>
    </row>
    <row r="64" spans="1:9" ht="12.75">
      <c r="A64" s="151"/>
      <c r="B64" s="152"/>
      <c r="C64" s="153"/>
      <c r="D64" s="154"/>
      <c r="E64" s="152"/>
      <c r="F64" s="151"/>
      <c r="G64" s="152"/>
      <c r="H64" s="153"/>
      <c r="I64" s="154"/>
    </row>
    <row r="65" spans="1:9" ht="12.75" customHeight="1">
      <c r="A65" s="158"/>
      <c r="B65" s="159"/>
      <c r="C65" s="145"/>
      <c r="D65" s="160"/>
      <c r="E65" s="159"/>
      <c r="F65" s="158"/>
      <c r="G65" s="159"/>
      <c r="H65" s="145"/>
      <c r="I65" s="160"/>
    </row>
  </sheetData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BV57"/>
  <sheetViews>
    <sheetView workbookViewId="0" topLeftCell="A1">
      <selection activeCell="N21" sqref="N21"/>
    </sheetView>
  </sheetViews>
  <sheetFormatPr defaultColWidth="11.421875" defaultRowHeight="12.75"/>
  <cols>
    <col min="1" max="1" width="4.7109375" style="5" customWidth="1"/>
    <col min="2" max="4" width="1.8515625" style="5" customWidth="1"/>
    <col min="5" max="5" width="12.7109375" style="5" customWidth="1"/>
    <col min="6" max="6" width="1.7109375" style="5" customWidth="1"/>
    <col min="7" max="7" width="14.7109375" style="5" customWidth="1"/>
    <col min="8" max="8" width="2.00390625" style="5" customWidth="1"/>
    <col min="9" max="9" width="2.00390625" style="82" customWidth="1"/>
    <col min="10" max="10" width="2.00390625" style="5" customWidth="1"/>
    <col min="11" max="11" width="1.8515625" style="5" customWidth="1"/>
    <col min="12" max="12" width="2.00390625" style="5" customWidth="1"/>
    <col min="13" max="13" width="1.8515625" style="5" customWidth="1"/>
    <col min="14" max="19" width="2.00390625" style="5" customWidth="1"/>
    <col min="20" max="20" width="0.2890625" style="5" customWidth="1"/>
    <col min="21" max="21" width="3.28125" style="5" customWidth="1"/>
    <col min="22" max="22" width="1.8515625" style="5" customWidth="1"/>
    <col min="23" max="24" width="3.28125" style="5" customWidth="1"/>
    <col min="25" max="25" width="1.8515625" style="5" customWidth="1"/>
    <col min="26" max="26" width="3.7109375" style="5" customWidth="1"/>
    <col min="27" max="27" width="1.8515625" style="5" customWidth="1"/>
    <col min="28" max="28" width="3.28125" style="5" customWidth="1"/>
    <col min="29" max="29" width="1.8515625" style="5" customWidth="1"/>
    <col min="30" max="31" width="10.7109375" style="5" customWidth="1"/>
    <col min="32" max="33" width="11.421875" style="5" customWidth="1"/>
    <col min="34" max="34" width="6.8515625" style="5" customWidth="1"/>
    <col min="35" max="36" width="10.7109375" style="5" customWidth="1"/>
    <col min="37" max="42" width="11.421875" style="5" customWidth="1"/>
    <col min="43" max="43" width="6.8515625" style="5" customWidth="1"/>
    <col min="44" max="51" width="11.421875" style="5" customWidth="1"/>
    <col min="52" max="52" width="6.8515625" style="5" customWidth="1"/>
    <col min="53" max="60" width="11.421875" style="5" customWidth="1"/>
    <col min="61" max="61" width="6.8515625" style="5" customWidth="1"/>
    <col min="62" max="69" width="11.421875" style="5" customWidth="1"/>
    <col min="70" max="70" width="6.8515625" style="5" customWidth="1"/>
    <col min="71" max="16384" width="11.421875" style="5" customWidth="1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287" t="str">
        <f>'7+8'!$G$30</f>
        <v>Mädchen-U12-Einzel</v>
      </c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286" t="s">
        <v>27</v>
      </c>
      <c r="U1" s="4"/>
      <c r="V1" s="4"/>
      <c r="W1" s="4"/>
      <c r="X1" s="4"/>
      <c r="Y1" s="4"/>
      <c r="Z1" s="4"/>
      <c r="AA1" s="4"/>
      <c r="AB1" s="4"/>
    </row>
    <row r="2" spans="1:29" ht="6" customHeight="1" thickBot="1">
      <c r="A2" s="6"/>
      <c r="B2" s="7"/>
      <c r="C2" s="7"/>
      <c r="D2" s="7"/>
      <c r="E2" s="8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>
      <c r="A3" s="10" t="s">
        <v>1</v>
      </c>
      <c r="B3" s="11" t="s">
        <v>2</v>
      </c>
      <c r="C3" s="12"/>
      <c r="D3" s="13"/>
      <c r="E3" s="14"/>
      <c r="F3" s="15"/>
      <c r="G3" s="16"/>
      <c r="H3" s="17"/>
      <c r="I3" s="18">
        <v>1</v>
      </c>
      <c r="J3" s="19"/>
      <c r="K3" s="17"/>
      <c r="L3" s="18">
        <v>2</v>
      </c>
      <c r="M3" s="19"/>
      <c r="N3" s="17"/>
      <c r="O3" s="18">
        <v>3</v>
      </c>
      <c r="P3" s="19"/>
      <c r="Q3" s="20"/>
      <c r="R3" s="18">
        <v>4</v>
      </c>
      <c r="S3" s="18"/>
      <c r="T3" s="19"/>
      <c r="U3" s="21"/>
      <c r="V3" s="21" t="s">
        <v>3</v>
      </c>
      <c r="W3" s="19"/>
      <c r="X3" s="19"/>
      <c r="Y3" s="22" t="s">
        <v>4</v>
      </c>
      <c r="Z3" s="20"/>
      <c r="AA3" s="23"/>
      <c r="AB3" s="24" t="s">
        <v>5</v>
      </c>
      <c r="AC3" s="25"/>
    </row>
    <row r="4" spans="1:29" ht="13.5" customHeight="1">
      <c r="A4" s="26">
        <v>1</v>
      </c>
      <c r="B4" s="288" t="s">
        <v>66</v>
      </c>
      <c r="C4" s="27"/>
      <c r="D4" s="27"/>
      <c r="E4" s="28"/>
      <c r="F4" s="29"/>
      <c r="G4" s="30"/>
      <c r="H4" s="290"/>
      <c r="I4" s="291"/>
      <c r="J4" s="292"/>
      <c r="K4" s="31">
        <f>$AA$15</f>
        <v>3</v>
      </c>
      <c r="L4" s="32" t="s">
        <v>6</v>
      </c>
      <c r="M4" s="33">
        <f>$AC$15</f>
        <v>0</v>
      </c>
      <c r="N4" s="31">
        <f>$H$19</f>
        <v>3</v>
      </c>
      <c r="O4" s="32" t="s">
        <v>6</v>
      </c>
      <c r="P4" s="33">
        <f>$J$19</f>
        <v>1</v>
      </c>
      <c r="Q4" s="31">
        <f>$H$15</f>
        <v>3</v>
      </c>
      <c r="R4" s="32" t="s">
        <v>6</v>
      </c>
      <c r="S4" s="34">
        <f>$J$15</f>
        <v>0</v>
      </c>
      <c r="T4" s="35"/>
      <c r="U4" s="36">
        <f>SUM(Q5,N5,K5)</f>
        <v>3</v>
      </c>
      <c r="V4" s="32" t="s">
        <v>6</v>
      </c>
      <c r="W4" s="33">
        <f>SUM(S5,P5,M5)</f>
        <v>0</v>
      </c>
      <c r="X4" s="34">
        <f>SUM(Q4,N4,K4)</f>
        <v>9</v>
      </c>
      <c r="Y4" s="32" t="s">
        <v>6</v>
      </c>
      <c r="Z4" s="34">
        <f>SUM(S4,P4,M4)</f>
        <v>1</v>
      </c>
      <c r="AA4" s="37"/>
      <c r="AB4" s="38"/>
      <c r="AC4" s="39"/>
    </row>
    <row r="5" spans="1:29" ht="13.5" customHeight="1">
      <c r="A5" s="26"/>
      <c r="B5" s="288" t="s">
        <v>55</v>
      </c>
      <c r="C5" s="27"/>
      <c r="D5" s="27"/>
      <c r="E5" s="40"/>
      <c r="F5" s="29"/>
      <c r="G5" s="30"/>
      <c r="H5" s="293"/>
      <c r="I5" s="293"/>
      <c r="J5" s="294"/>
      <c r="K5" s="41">
        <f>IF(K4=3,1,0)</f>
        <v>1</v>
      </c>
      <c r="L5" s="41"/>
      <c r="M5" s="42">
        <f>IF(M4=3,1,0)</f>
        <v>0</v>
      </c>
      <c r="N5" s="41">
        <f>IF(N4=3,1,0)</f>
        <v>1</v>
      </c>
      <c r="O5" s="41"/>
      <c r="P5" s="42">
        <f>IF(P4=3,1,0)</f>
        <v>0</v>
      </c>
      <c r="Q5" s="41">
        <f>IF(Q4=3,1,0)</f>
        <v>1</v>
      </c>
      <c r="R5" s="41"/>
      <c r="S5" s="41">
        <f>IF(S4=3,1,0)</f>
        <v>0</v>
      </c>
      <c r="T5" s="35"/>
      <c r="U5" s="43"/>
      <c r="V5" s="44"/>
      <c r="W5" s="45"/>
      <c r="X5" s="46"/>
      <c r="Y5" s="44"/>
      <c r="Z5" s="46"/>
      <c r="AA5" s="47"/>
      <c r="AB5" s="48"/>
      <c r="AC5" s="49"/>
    </row>
    <row r="6" spans="1:29" ht="13.5" customHeight="1">
      <c r="A6" s="26">
        <v>2</v>
      </c>
      <c r="B6" s="288" t="s">
        <v>67</v>
      </c>
      <c r="C6" s="27"/>
      <c r="D6" s="27"/>
      <c r="E6" s="40"/>
      <c r="F6" s="29"/>
      <c r="G6" s="30"/>
      <c r="H6" s="50">
        <f>$AC$15</f>
        <v>0</v>
      </c>
      <c r="I6" s="32" t="s">
        <v>6</v>
      </c>
      <c r="J6" s="51">
        <f>$AA$15</f>
        <v>3</v>
      </c>
      <c r="K6" s="295"/>
      <c r="L6" s="296"/>
      <c r="M6" s="297"/>
      <c r="N6" s="31">
        <f>$H$16</f>
        <v>0</v>
      </c>
      <c r="O6" s="32" t="s">
        <v>6</v>
      </c>
      <c r="P6" s="33">
        <f>$J$16</f>
        <v>3</v>
      </c>
      <c r="Q6" s="31">
        <f>$H$20</f>
        <v>3</v>
      </c>
      <c r="R6" s="32" t="s">
        <v>6</v>
      </c>
      <c r="S6" s="34">
        <f>$J$20</f>
        <v>0</v>
      </c>
      <c r="T6" s="35"/>
      <c r="U6" s="36">
        <f>SUM(H7,N7,Q7)</f>
        <v>1</v>
      </c>
      <c r="V6" s="32" t="s">
        <v>6</v>
      </c>
      <c r="W6" s="33">
        <f>SUM(S7,P7,J7)</f>
        <v>2</v>
      </c>
      <c r="X6" s="34">
        <f>SUM(Q6,N6,H6)</f>
        <v>3</v>
      </c>
      <c r="Y6" s="32" t="s">
        <v>6</v>
      </c>
      <c r="Z6" s="34">
        <f>SUM(S6,P6,J6)</f>
        <v>6</v>
      </c>
      <c r="AA6" s="37"/>
      <c r="AB6" s="38"/>
      <c r="AC6" s="39"/>
    </row>
    <row r="7" spans="1:29" ht="13.5" customHeight="1">
      <c r="A7" s="26"/>
      <c r="B7" s="288" t="s">
        <v>45</v>
      </c>
      <c r="C7" s="27"/>
      <c r="D7" s="27"/>
      <c r="E7" s="40"/>
      <c r="F7" s="29"/>
      <c r="G7" s="30"/>
      <c r="H7" s="41">
        <f>IF(H6=3,1,0)</f>
        <v>0</v>
      </c>
      <c r="I7" s="41"/>
      <c r="J7" s="41">
        <f>IF(J6=3,1,0)</f>
        <v>1</v>
      </c>
      <c r="K7" s="298"/>
      <c r="L7" s="299"/>
      <c r="M7" s="299"/>
      <c r="N7" s="52">
        <f>IF(N6=3,1,0)</f>
        <v>0</v>
      </c>
      <c r="O7" s="41"/>
      <c r="P7" s="41">
        <f>IF(P6=3,1,0)</f>
        <v>1</v>
      </c>
      <c r="Q7" s="52">
        <f>IF(Q6=3,1,0)</f>
        <v>1</v>
      </c>
      <c r="R7" s="41"/>
      <c r="S7" s="41">
        <f>IF(S6=3,1,0)</f>
        <v>0</v>
      </c>
      <c r="T7" s="35"/>
      <c r="U7" s="43"/>
      <c r="V7" s="40"/>
      <c r="W7" s="45"/>
      <c r="X7" s="53"/>
      <c r="Y7" s="44"/>
      <c r="Z7" s="54"/>
      <c r="AA7" s="47"/>
      <c r="AB7" s="48"/>
      <c r="AC7" s="55"/>
    </row>
    <row r="8" spans="1:29" ht="13.5" customHeight="1">
      <c r="A8" s="26">
        <v>3</v>
      </c>
      <c r="B8" s="288" t="s">
        <v>68</v>
      </c>
      <c r="C8" s="27"/>
      <c r="D8" s="27"/>
      <c r="E8" s="40"/>
      <c r="F8" s="29"/>
      <c r="G8" s="30"/>
      <c r="H8" s="56">
        <f>$J$19</f>
        <v>1</v>
      </c>
      <c r="I8" s="57" t="s">
        <v>6</v>
      </c>
      <c r="J8" s="58">
        <f>$H$19</f>
        <v>3</v>
      </c>
      <c r="K8" s="56">
        <f>$J$16</f>
        <v>3</v>
      </c>
      <c r="L8" s="59" t="s">
        <v>6</v>
      </c>
      <c r="M8" s="60">
        <f>$H$16</f>
        <v>0</v>
      </c>
      <c r="N8" s="300"/>
      <c r="O8" s="301"/>
      <c r="P8" s="302"/>
      <c r="Q8" s="61">
        <f>$AA$16</f>
        <v>3</v>
      </c>
      <c r="R8" s="57" t="s">
        <v>6</v>
      </c>
      <c r="S8" s="61">
        <f>$AC$16</f>
        <v>0</v>
      </c>
      <c r="T8" s="35"/>
      <c r="U8" s="36">
        <f>SUM(Q9,K9,H9)</f>
        <v>2</v>
      </c>
      <c r="V8" s="32" t="s">
        <v>6</v>
      </c>
      <c r="W8" s="33">
        <f>SUM(S9,M9,J9)</f>
        <v>1</v>
      </c>
      <c r="X8" s="31">
        <f>SUM(Q8,K8,H8)</f>
        <v>7</v>
      </c>
      <c r="Y8" s="32" t="s">
        <v>6</v>
      </c>
      <c r="Z8" s="33">
        <f>SUM(S8,M8,J8)</f>
        <v>3</v>
      </c>
      <c r="AA8" s="37"/>
      <c r="AB8" s="38"/>
      <c r="AC8" s="39"/>
    </row>
    <row r="9" spans="1:29" ht="13.5" customHeight="1">
      <c r="A9" s="26"/>
      <c r="B9" s="288" t="s">
        <v>48</v>
      </c>
      <c r="C9" s="27"/>
      <c r="D9" s="27"/>
      <c r="E9" s="40"/>
      <c r="F9" s="29"/>
      <c r="G9" s="30"/>
      <c r="H9" s="41">
        <f>IF(H8=3,1,0)</f>
        <v>0</v>
      </c>
      <c r="I9" s="41"/>
      <c r="J9" s="41">
        <f>IF(J8=3,1,0)</f>
        <v>1</v>
      </c>
      <c r="K9" s="52">
        <f>IF(K8=3,1,0)</f>
        <v>1</v>
      </c>
      <c r="L9" s="41"/>
      <c r="M9" s="41">
        <f>IF(M8=3,1,0)</f>
        <v>0</v>
      </c>
      <c r="N9" s="303"/>
      <c r="O9" s="304"/>
      <c r="P9" s="304"/>
      <c r="Q9" s="52">
        <f>IF(Q8=3,1,0)</f>
        <v>1</v>
      </c>
      <c r="R9" s="41"/>
      <c r="S9" s="41">
        <f>IF(S8=3,1,0)</f>
        <v>0</v>
      </c>
      <c r="T9" s="62"/>
      <c r="U9" s="63"/>
      <c r="V9" s="44"/>
      <c r="X9" s="64"/>
      <c r="Y9" s="44"/>
      <c r="Z9" s="46"/>
      <c r="AA9" s="47"/>
      <c r="AB9" s="48"/>
      <c r="AC9" s="55"/>
    </row>
    <row r="10" spans="1:29" ht="13.5" customHeight="1">
      <c r="A10" s="26">
        <v>4</v>
      </c>
      <c r="B10" s="288"/>
      <c r="C10" s="27"/>
      <c r="D10" s="27"/>
      <c r="E10" s="40"/>
      <c r="F10" s="29"/>
      <c r="G10" s="30"/>
      <c r="H10" s="50">
        <f>$J$15</f>
        <v>0</v>
      </c>
      <c r="I10" s="32" t="s">
        <v>6</v>
      </c>
      <c r="J10" s="51">
        <f>$H$15</f>
        <v>3</v>
      </c>
      <c r="K10" s="65">
        <f>$J$20</f>
        <v>0</v>
      </c>
      <c r="L10" s="66" t="s">
        <v>6</v>
      </c>
      <c r="M10" s="51">
        <f>$H$20</f>
        <v>3</v>
      </c>
      <c r="N10" s="65">
        <f>$AC$16</f>
        <v>0</v>
      </c>
      <c r="O10" s="32" t="s">
        <v>6</v>
      </c>
      <c r="P10" s="33">
        <f>$AA$16</f>
        <v>3</v>
      </c>
      <c r="Q10" s="305"/>
      <c r="R10" s="291"/>
      <c r="S10" s="291"/>
      <c r="T10" s="35"/>
      <c r="U10" s="36">
        <f>SUM(N11,K11,H11)</f>
        <v>0</v>
      </c>
      <c r="V10" s="32" t="s">
        <v>6</v>
      </c>
      <c r="W10" s="33">
        <f>SUM(J11,P11,M11)</f>
        <v>3</v>
      </c>
      <c r="X10" s="34">
        <f>SUM(N10,K10,H10)</f>
        <v>0</v>
      </c>
      <c r="Y10" s="32" t="s">
        <v>6</v>
      </c>
      <c r="Z10" s="34">
        <f>SUM(P10,M10,J10)</f>
        <v>9</v>
      </c>
      <c r="AA10" s="37"/>
      <c r="AB10" s="38"/>
      <c r="AC10" s="39"/>
    </row>
    <row r="11" spans="1:29" ht="13.5" customHeight="1" thickBot="1">
      <c r="A11" s="67"/>
      <c r="B11" s="289"/>
      <c r="C11" s="68"/>
      <c r="D11" s="68"/>
      <c r="E11" s="69"/>
      <c r="F11" s="70"/>
      <c r="G11" s="71"/>
      <c r="H11" s="72">
        <f>IF(H10=3,1,0)</f>
        <v>0</v>
      </c>
      <c r="I11" s="73"/>
      <c r="J11" s="74">
        <f>IF(J10=3,1,0)</f>
        <v>1</v>
      </c>
      <c r="K11" s="73">
        <f>IF(K10=3,1,0)</f>
        <v>0</v>
      </c>
      <c r="L11" s="73"/>
      <c r="M11" s="74">
        <f>IF(M10=3,1,0)</f>
        <v>1</v>
      </c>
      <c r="N11" s="73">
        <f>IF(N10=3,1,0)</f>
        <v>0</v>
      </c>
      <c r="O11" s="73"/>
      <c r="P11" s="73">
        <f>IF(P10=3,1,0)</f>
        <v>1</v>
      </c>
      <c r="Q11" s="306"/>
      <c r="R11" s="307"/>
      <c r="S11" s="307"/>
      <c r="T11" s="75"/>
      <c r="U11" s="76"/>
      <c r="V11" s="77"/>
      <c r="W11" s="78"/>
      <c r="X11" s="76"/>
      <c r="Y11" s="77"/>
      <c r="Z11" s="78"/>
      <c r="AA11" s="79"/>
      <c r="AB11" s="80"/>
      <c r="AC11" s="81"/>
    </row>
    <row r="12" spans="1:29" ht="19.5" customHeight="1" thickBot="1">
      <c r="A12" s="82"/>
      <c r="I12" s="5"/>
      <c r="K12" s="82"/>
      <c r="L12" s="82"/>
      <c r="R12" s="69"/>
      <c r="U12" s="83">
        <f>SUM(U4:U10)</f>
        <v>6</v>
      </c>
      <c r="V12" s="83"/>
      <c r="W12" s="83">
        <f>SUM(W4:W10)</f>
        <v>6</v>
      </c>
      <c r="X12" s="83">
        <f>SUM(X4:X10)</f>
        <v>19</v>
      </c>
      <c r="Y12" s="83"/>
      <c r="Z12" s="83">
        <f>SUM(Z4:Z10)</f>
        <v>19</v>
      </c>
      <c r="AC12" s="84"/>
    </row>
    <row r="13" spans="1:29" ht="12.75" customHeight="1" thickBot="1">
      <c r="A13" s="85"/>
      <c r="B13" s="86"/>
      <c r="C13" s="87"/>
      <c r="D13" s="87"/>
      <c r="E13" s="88" t="s">
        <v>2</v>
      </c>
      <c r="F13" s="88"/>
      <c r="G13" s="88" t="s">
        <v>2</v>
      </c>
      <c r="H13" s="89" t="s">
        <v>7</v>
      </c>
      <c r="I13" s="89"/>
      <c r="J13" s="90"/>
      <c r="K13" s="91"/>
      <c r="L13" s="92"/>
      <c r="M13" s="93"/>
      <c r="N13" s="89"/>
      <c r="O13" s="94"/>
      <c r="P13" s="89" t="s">
        <v>2</v>
      </c>
      <c r="Q13" s="89"/>
      <c r="R13" s="95"/>
      <c r="S13" s="89"/>
      <c r="T13" s="89"/>
      <c r="U13" s="89"/>
      <c r="V13" s="89" t="s">
        <v>2</v>
      </c>
      <c r="W13" s="89"/>
      <c r="X13" s="89"/>
      <c r="Y13" s="89"/>
      <c r="Z13" s="89"/>
      <c r="AA13" s="89" t="s">
        <v>7</v>
      </c>
      <c r="AB13" s="89"/>
      <c r="AC13" s="96"/>
    </row>
    <row r="14" spans="1:29" ht="12.75" customHeight="1">
      <c r="A14" s="82"/>
      <c r="B14" s="183" t="s">
        <v>8</v>
      </c>
      <c r="C14" s="184"/>
      <c r="D14" s="184"/>
      <c r="E14" s="184"/>
      <c r="F14" s="184"/>
      <c r="G14" s="184"/>
      <c r="H14" s="184"/>
      <c r="I14" s="184"/>
      <c r="J14" s="185"/>
      <c r="K14" s="186"/>
      <c r="L14" s="187"/>
      <c r="M14" s="183" t="s">
        <v>9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</row>
    <row r="15" spans="1:74" s="7" customFormat="1" ht="12" customHeight="1">
      <c r="A15" s="85"/>
      <c r="B15" s="188">
        <v>1</v>
      </c>
      <c r="C15" s="189" t="s">
        <v>10</v>
      </c>
      <c r="D15" s="190">
        <v>4</v>
      </c>
      <c r="E15" s="191" t="str">
        <f>+B4</f>
        <v>Schüfer, Hannah</v>
      </c>
      <c r="F15" s="192" t="s">
        <v>10</v>
      </c>
      <c r="G15" s="193">
        <f>$B$10</f>
        <v>0</v>
      </c>
      <c r="H15" s="308">
        <v>3</v>
      </c>
      <c r="I15" s="194" t="s">
        <v>6</v>
      </c>
      <c r="J15" s="310">
        <v>0</v>
      </c>
      <c r="K15" s="195"/>
      <c r="L15" s="196"/>
      <c r="M15" s="197">
        <v>1</v>
      </c>
      <c r="N15" s="198" t="s">
        <v>10</v>
      </c>
      <c r="O15" s="199">
        <v>2</v>
      </c>
      <c r="P15" s="200" t="str">
        <f>$B$4</f>
        <v>Schüfer, Hannah</v>
      </c>
      <c r="Q15" s="195"/>
      <c r="R15" s="201"/>
      <c r="S15" s="201"/>
      <c r="T15" s="195"/>
      <c r="U15" s="202"/>
      <c r="V15" s="200" t="s">
        <v>10</v>
      </c>
      <c r="W15" s="200" t="str">
        <f>$B$6</f>
        <v>Wacker, Melanie</v>
      </c>
      <c r="X15" s="200"/>
      <c r="Y15" s="200"/>
      <c r="Z15" s="200"/>
      <c r="AA15" s="312">
        <v>3</v>
      </c>
      <c r="AB15" s="203" t="s">
        <v>6</v>
      </c>
      <c r="AC15" s="310">
        <v>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7" customFormat="1" ht="12" customHeight="1" thickBot="1">
      <c r="A16" s="58"/>
      <c r="B16" s="204">
        <v>2</v>
      </c>
      <c r="C16" s="205" t="s">
        <v>10</v>
      </c>
      <c r="D16" s="206">
        <v>3</v>
      </c>
      <c r="E16" s="207" t="str">
        <f>+B6</f>
        <v>Wacker, Melanie</v>
      </c>
      <c r="F16" s="208" t="s">
        <v>10</v>
      </c>
      <c r="G16" s="209" t="str">
        <f>$B$8</f>
        <v>Grosch, Franziska</v>
      </c>
      <c r="H16" s="309">
        <v>0</v>
      </c>
      <c r="I16" s="210" t="s">
        <v>6</v>
      </c>
      <c r="J16" s="311">
        <v>3</v>
      </c>
      <c r="K16" s="186"/>
      <c r="L16" s="187"/>
      <c r="M16" s="211">
        <v>3</v>
      </c>
      <c r="N16" s="212" t="s">
        <v>10</v>
      </c>
      <c r="O16" s="213">
        <v>4</v>
      </c>
      <c r="P16" s="214" t="str">
        <f>$B$8</f>
        <v>Grosch, Franziska</v>
      </c>
      <c r="Q16" s="215"/>
      <c r="R16" s="216"/>
      <c r="S16" s="216"/>
      <c r="T16" s="215"/>
      <c r="U16" s="217"/>
      <c r="V16" s="214" t="s">
        <v>10</v>
      </c>
      <c r="W16" s="214">
        <f>$B$10</f>
        <v>0</v>
      </c>
      <c r="X16" s="214"/>
      <c r="Y16" s="214"/>
      <c r="Z16" s="214"/>
      <c r="AA16" s="313">
        <v>3</v>
      </c>
      <c r="AB16" s="218" t="s">
        <v>6</v>
      </c>
      <c r="AC16" s="314">
        <v>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7" customFormat="1" ht="6" customHeight="1" thickBot="1">
      <c r="A17" s="9"/>
      <c r="B17" s="219"/>
      <c r="C17" s="219"/>
      <c r="D17" s="219"/>
      <c r="E17" s="220"/>
      <c r="F17" s="219"/>
      <c r="G17" s="220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98" customFormat="1" ht="12.75" customHeight="1">
      <c r="A18" s="9"/>
      <c r="B18" s="183" t="s">
        <v>11</v>
      </c>
      <c r="C18" s="221"/>
      <c r="D18" s="221"/>
      <c r="E18" s="222"/>
      <c r="F18" s="221"/>
      <c r="G18" s="222"/>
      <c r="H18" s="221"/>
      <c r="I18" s="221"/>
      <c r="J18" s="223"/>
      <c r="K18" s="224"/>
      <c r="L18" s="224"/>
      <c r="M18" s="225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29" ht="12" customHeight="1">
      <c r="A19" s="9"/>
      <c r="B19" s="188">
        <v>1</v>
      </c>
      <c r="C19" s="189" t="s">
        <v>10</v>
      </c>
      <c r="D19" s="190">
        <v>3</v>
      </c>
      <c r="E19" s="191" t="str">
        <f>$B$4</f>
        <v>Schüfer, Hannah</v>
      </c>
      <c r="F19" s="198" t="s">
        <v>10</v>
      </c>
      <c r="G19" s="191" t="str">
        <f>$B$8</f>
        <v>Grosch, Franziska</v>
      </c>
      <c r="H19" s="312">
        <v>3</v>
      </c>
      <c r="I19" s="194" t="s">
        <v>6</v>
      </c>
      <c r="J19" s="315">
        <v>1</v>
      </c>
      <c r="K19" s="186"/>
      <c r="L19" s="186"/>
      <c r="M19" s="226"/>
      <c r="N19" s="227"/>
      <c r="O19" s="226"/>
      <c r="P19" s="228"/>
      <c r="Q19" s="186"/>
      <c r="R19" s="229"/>
      <c r="S19" s="229"/>
      <c r="T19" s="186"/>
      <c r="U19" s="229"/>
      <c r="V19" s="229"/>
      <c r="W19" s="229"/>
      <c r="X19" s="229"/>
      <c r="Y19" s="229"/>
      <c r="Z19" s="230"/>
      <c r="AA19" s="231"/>
      <c r="AB19" s="232"/>
      <c r="AC19" s="233"/>
    </row>
    <row r="20" spans="1:29" ht="12" customHeight="1" thickBot="1">
      <c r="A20" s="97"/>
      <c r="B20" s="234">
        <v>2</v>
      </c>
      <c r="C20" s="235" t="s">
        <v>10</v>
      </c>
      <c r="D20" s="236">
        <v>4</v>
      </c>
      <c r="E20" s="207" t="str">
        <f>$B$6</f>
        <v>Wacker, Melanie</v>
      </c>
      <c r="F20" s="235" t="s">
        <v>10</v>
      </c>
      <c r="G20" s="207">
        <f>$B$10</f>
        <v>0</v>
      </c>
      <c r="H20" s="313">
        <v>3</v>
      </c>
      <c r="I20" s="218" t="s">
        <v>6</v>
      </c>
      <c r="J20" s="311">
        <v>0</v>
      </c>
      <c r="K20" s="186"/>
      <c r="L20" s="186"/>
      <c r="M20" s="237"/>
      <c r="N20" s="227"/>
      <c r="O20" s="237"/>
      <c r="P20" s="238"/>
      <c r="Q20" s="186"/>
      <c r="R20" s="229"/>
      <c r="S20" s="229"/>
      <c r="T20" s="186"/>
      <c r="U20" s="229"/>
      <c r="V20" s="239"/>
      <c r="W20" s="239"/>
      <c r="X20" s="239"/>
      <c r="Y20" s="239"/>
      <c r="Z20" s="239"/>
      <c r="AA20" s="233"/>
      <c r="AB20" s="240"/>
      <c r="AC20" s="233"/>
    </row>
    <row r="21" spans="1:29" ht="8.25" customHeight="1">
      <c r="A21" s="9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2:26" ht="15.75" customHeight="1" thickBot="1">
      <c r="B22" s="99" t="s">
        <v>12</v>
      </c>
      <c r="I22" s="5"/>
      <c r="P22" s="69"/>
      <c r="U22" s="69"/>
      <c r="V22" s="69"/>
      <c r="W22" s="69"/>
      <c r="X22" s="69"/>
      <c r="Y22" s="69"/>
      <c r="Z22" s="69"/>
    </row>
    <row r="23" spans="2:28" ht="16.5" thickBot="1">
      <c r="B23" s="100" t="s">
        <v>2</v>
      </c>
      <c r="C23" s="101"/>
      <c r="D23" s="101"/>
      <c r="E23" s="101"/>
      <c r="F23" s="101"/>
      <c r="G23" s="102" t="s">
        <v>13</v>
      </c>
      <c r="H23" s="102"/>
      <c r="I23" s="102"/>
      <c r="J23" s="102"/>
      <c r="K23" s="102"/>
      <c r="L23" s="102"/>
      <c r="M23" s="102"/>
      <c r="N23" s="102"/>
      <c r="O23" s="100" t="s">
        <v>14</v>
      </c>
      <c r="P23" s="69"/>
      <c r="Q23" s="102"/>
      <c r="R23" s="102"/>
      <c r="S23" s="103"/>
      <c r="U23" s="102" t="s">
        <v>15</v>
      </c>
      <c r="V23" s="101"/>
      <c r="W23" s="104"/>
      <c r="X23" s="105" t="s">
        <v>16</v>
      </c>
      <c r="Y23" s="106"/>
      <c r="Z23" s="100" t="s">
        <v>5</v>
      </c>
      <c r="AA23" s="107"/>
      <c r="AB23" s="108"/>
    </row>
    <row r="24" spans="2:28" ht="12.75" customHeight="1">
      <c r="B24" s="109" t="str">
        <f>$B$4</f>
        <v>Schüfer, Hannah</v>
      </c>
      <c r="C24" s="40"/>
      <c r="D24" s="40"/>
      <c r="E24" s="40"/>
      <c r="F24" s="40"/>
      <c r="G24" s="110" t="str">
        <f>$B$5</f>
        <v>SV Neckarsulm</v>
      </c>
      <c r="H24" s="40"/>
      <c r="I24" s="40"/>
      <c r="J24" s="40"/>
      <c r="K24" s="40"/>
      <c r="L24" s="40"/>
      <c r="M24" s="40"/>
      <c r="N24" s="40"/>
      <c r="O24" s="111">
        <f>$U$4</f>
        <v>3</v>
      </c>
      <c r="P24" s="112"/>
      <c r="Q24" s="113" t="s">
        <v>6</v>
      </c>
      <c r="R24" s="112">
        <f>$W$4</f>
        <v>0</v>
      </c>
      <c r="S24" s="112"/>
      <c r="T24" s="63"/>
      <c r="U24" s="114">
        <f>$X$4</f>
        <v>9</v>
      </c>
      <c r="V24" s="114" t="s">
        <v>6</v>
      </c>
      <c r="W24" s="115">
        <f>$Z$4</f>
        <v>1</v>
      </c>
      <c r="X24" s="111">
        <f>SUM(U24-W24)</f>
        <v>8</v>
      </c>
      <c r="Y24" s="116"/>
      <c r="Z24" s="117"/>
      <c r="AA24" s="118">
        <v>1</v>
      </c>
      <c r="AB24" s="84"/>
    </row>
    <row r="25" spans="2:28" ht="12.75" customHeight="1">
      <c r="B25" s="119" t="str">
        <f>$B$8</f>
        <v>Grosch, Franziska</v>
      </c>
      <c r="C25" s="28"/>
      <c r="D25" s="28"/>
      <c r="E25" s="28"/>
      <c r="F25" s="28"/>
      <c r="G25" s="120" t="str">
        <f>$B$9</f>
        <v>TTC Gochsen</v>
      </c>
      <c r="H25" s="28"/>
      <c r="I25" s="28"/>
      <c r="J25" s="28"/>
      <c r="K25" s="28"/>
      <c r="L25" s="28"/>
      <c r="M25" s="28"/>
      <c r="N25" s="28"/>
      <c r="O25" s="121">
        <f>$U$8</f>
        <v>2</v>
      </c>
      <c r="P25" s="112"/>
      <c r="Q25" s="113" t="s">
        <v>6</v>
      </c>
      <c r="R25" s="112">
        <f>$W$8</f>
        <v>1</v>
      </c>
      <c r="S25" s="112"/>
      <c r="T25" s="63"/>
      <c r="U25" s="115">
        <f>$X$8</f>
        <v>7</v>
      </c>
      <c r="V25" s="115" t="s">
        <v>6</v>
      </c>
      <c r="W25" s="115">
        <f>$Z$8</f>
        <v>3</v>
      </c>
      <c r="X25" s="121">
        <f>SUM(U25-W25)</f>
        <v>4</v>
      </c>
      <c r="Y25" s="122"/>
      <c r="Z25" s="117"/>
      <c r="AA25" s="118">
        <v>2</v>
      </c>
      <c r="AB25" s="84"/>
    </row>
    <row r="26" spans="2:28" ht="12.75" customHeight="1">
      <c r="B26" s="109" t="str">
        <f>$B$6</f>
        <v>Wacker, Melanie</v>
      </c>
      <c r="C26" s="40"/>
      <c r="D26" s="40"/>
      <c r="E26" s="40"/>
      <c r="F26" s="40"/>
      <c r="G26" s="110" t="str">
        <f>$B$7</f>
        <v>Spfr. Neckarwestheim</v>
      </c>
      <c r="H26" s="40"/>
      <c r="I26" s="40"/>
      <c r="J26" s="40"/>
      <c r="K26" s="40"/>
      <c r="L26" s="40"/>
      <c r="M26" s="40"/>
      <c r="N26" s="40"/>
      <c r="O26" s="121">
        <f>$U$6</f>
        <v>1</v>
      </c>
      <c r="P26" s="112"/>
      <c r="Q26" s="113" t="s">
        <v>6</v>
      </c>
      <c r="R26" s="112">
        <f>$W$6</f>
        <v>2</v>
      </c>
      <c r="S26" s="112"/>
      <c r="T26" s="63"/>
      <c r="U26" s="115">
        <f>$X$6</f>
        <v>3</v>
      </c>
      <c r="V26" s="115" t="s">
        <v>6</v>
      </c>
      <c r="W26" s="115">
        <f>$Z$6</f>
        <v>6</v>
      </c>
      <c r="X26" s="121">
        <f>SUM(U26-W26)</f>
        <v>-3</v>
      </c>
      <c r="Y26" s="122"/>
      <c r="Z26" s="117"/>
      <c r="AA26" s="118">
        <v>3</v>
      </c>
      <c r="AB26" s="84"/>
    </row>
    <row r="27" spans="2:28" ht="12.75" customHeight="1" thickBot="1">
      <c r="B27" s="123">
        <f>$B$10</f>
        <v>0</v>
      </c>
      <c r="C27" s="69"/>
      <c r="D27" s="69"/>
      <c r="E27" s="124"/>
      <c r="F27" s="69"/>
      <c r="G27" s="125">
        <f>$B$11</f>
        <v>0</v>
      </c>
      <c r="H27" s="69"/>
      <c r="I27" s="69"/>
      <c r="J27" s="69"/>
      <c r="K27" s="69"/>
      <c r="L27" s="69"/>
      <c r="M27" s="69"/>
      <c r="N27" s="69"/>
      <c r="O27" s="126">
        <f>$U$10</f>
        <v>0</v>
      </c>
      <c r="P27" s="127"/>
      <c r="Q27" s="128" t="s">
        <v>6</v>
      </c>
      <c r="R27" s="127">
        <f>$W$10</f>
        <v>3</v>
      </c>
      <c r="S27" s="127"/>
      <c r="T27" s="129"/>
      <c r="U27" s="130">
        <f>$X$10</f>
        <v>0</v>
      </c>
      <c r="V27" s="130" t="s">
        <v>6</v>
      </c>
      <c r="W27" s="130">
        <f>$Z$10</f>
        <v>9</v>
      </c>
      <c r="X27" s="126">
        <f>SUM(U27-W27)</f>
        <v>-9</v>
      </c>
      <c r="Y27" s="131"/>
      <c r="Z27" s="129"/>
      <c r="AA27" s="132">
        <v>4</v>
      </c>
      <c r="AB27" s="133"/>
    </row>
    <row r="28" spans="15:23" ht="12.75" customHeight="1" thickBot="1">
      <c r="O28" s="134">
        <f>SUM(O24:P27)</f>
        <v>6</v>
      </c>
      <c r="P28" s="135"/>
      <c r="Q28" s="128" t="s">
        <v>6</v>
      </c>
      <c r="R28" s="136">
        <f>SUM(R24:R27)</f>
        <v>6</v>
      </c>
      <c r="S28" s="137"/>
      <c r="U28" s="138">
        <f>SUM(U24:U27)</f>
        <v>19</v>
      </c>
      <c r="V28" s="130" t="s">
        <v>6</v>
      </c>
      <c r="W28" s="139">
        <f>SUM(W24:W27)</f>
        <v>19</v>
      </c>
    </row>
    <row r="30" spans="1:28" ht="18.75">
      <c r="A30" s="1" t="s">
        <v>0</v>
      </c>
      <c r="B30" s="1"/>
      <c r="C30" s="1"/>
      <c r="D30" s="1"/>
      <c r="E30" s="1"/>
      <c r="F30" s="1"/>
      <c r="G30" s="287" t="str">
        <f>$G$1</f>
        <v>Mädchen-U12-Einzel</v>
      </c>
      <c r="H30" s="2"/>
      <c r="I30" s="3"/>
      <c r="J30" s="2"/>
      <c r="K30" s="2"/>
      <c r="L30" s="2"/>
      <c r="M30" s="2"/>
      <c r="N30" s="4"/>
      <c r="O30" s="4"/>
      <c r="P30" s="4"/>
      <c r="Q30" s="4"/>
      <c r="R30" s="4"/>
      <c r="S30" s="4"/>
      <c r="T30" s="286" t="s">
        <v>26</v>
      </c>
      <c r="V30" s="4"/>
      <c r="W30" s="4"/>
      <c r="X30" s="4"/>
      <c r="Y30" s="4"/>
      <c r="Z30" s="4"/>
      <c r="AA30" s="4"/>
      <c r="AB30" s="4"/>
    </row>
    <row r="31" spans="1:29" ht="16.5" thickBot="1">
      <c r="A31" s="6"/>
      <c r="B31" s="7"/>
      <c r="C31" s="7"/>
      <c r="D31" s="7"/>
      <c r="E31" s="8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10" t="s">
        <v>1</v>
      </c>
      <c r="B32" s="11" t="s">
        <v>2</v>
      </c>
      <c r="C32" s="12"/>
      <c r="D32" s="13"/>
      <c r="E32" s="14"/>
      <c r="F32" s="15"/>
      <c r="G32" s="16"/>
      <c r="H32" s="17"/>
      <c r="I32" s="18">
        <v>1</v>
      </c>
      <c r="J32" s="19"/>
      <c r="K32" s="17"/>
      <c r="L32" s="18">
        <v>2</v>
      </c>
      <c r="M32" s="19"/>
      <c r="N32" s="17"/>
      <c r="O32" s="18">
        <v>3</v>
      </c>
      <c r="P32" s="19"/>
      <c r="Q32" s="20"/>
      <c r="R32" s="18">
        <v>4</v>
      </c>
      <c r="S32" s="18"/>
      <c r="T32" s="19"/>
      <c r="U32" s="21"/>
      <c r="V32" s="21" t="s">
        <v>3</v>
      </c>
      <c r="W32" s="19"/>
      <c r="X32" s="19"/>
      <c r="Y32" s="22" t="s">
        <v>4</v>
      </c>
      <c r="Z32" s="20"/>
      <c r="AA32" s="23"/>
      <c r="AB32" s="24" t="s">
        <v>5</v>
      </c>
      <c r="AC32" s="25"/>
    </row>
    <row r="33" spans="1:29" ht="13.5" customHeight="1">
      <c r="A33" s="26">
        <v>1</v>
      </c>
      <c r="B33" s="288"/>
      <c r="C33" s="27"/>
      <c r="D33" s="27"/>
      <c r="E33" s="28"/>
      <c r="F33" s="29"/>
      <c r="G33" s="30"/>
      <c r="H33" s="290"/>
      <c r="I33" s="291"/>
      <c r="J33" s="292"/>
      <c r="K33" s="31">
        <f>$AA$44</f>
        <v>0</v>
      </c>
      <c r="L33" s="32" t="s">
        <v>6</v>
      </c>
      <c r="M33" s="33">
        <f>$AC$44</f>
        <v>0</v>
      </c>
      <c r="N33" s="31">
        <f>$H$48</f>
        <v>0</v>
      </c>
      <c r="O33" s="32" t="s">
        <v>6</v>
      </c>
      <c r="P33" s="33">
        <f>$J$48</f>
        <v>0</v>
      </c>
      <c r="Q33" s="31">
        <f>$H$44</f>
        <v>0</v>
      </c>
      <c r="R33" s="32" t="s">
        <v>6</v>
      </c>
      <c r="S33" s="34">
        <f>$J$44</f>
        <v>0</v>
      </c>
      <c r="T33" s="35"/>
      <c r="U33" s="36">
        <f>SUM(Q34,N34,K34)</f>
        <v>0</v>
      </c>
      <c r="V33" s="32" t="s">
        <v>6</v>
      </c>
      <c r="W33" s="33">
        <f>SUM(S34,P34,M34)</f>
        <v>0</v>
      </c>
      <c r="X33" s="34">
        <f>SUM(Q33,N33,K33)</f>
        <v>0</v>
      </c>
      <c r="Y33" s="32" t="s">
        <v>6</v>
      </c>
      <c r="Z33" s="34">
        <f>SUM(S33,P33,M33)</f>
        <v>0</v>
      </c>
      <c r="AA33" s="37"/>
      <c r="AB33" s="38"/>
      <c r="AC33" s="39"/>
    </row>
    <row r="34" spans="1:29" ht="13.5" customHeight="1">
      <c r="A34" s="26"/>
      <c r="B34" s="288"/>
      <c r="C34" s="27"/>
      <c r="D34" s="27"/>
      <c r="E34" s="40"/>
      <c r="F34" s="29"/>
      <c r="G34" s="30"/>
      <c r="H34" s="293"/>
      <c r="I34" s="293"/>
      <c r="J34" s="294"/>
      <c r="K34" s="41">
        <f>IF(K33=3,1,0)</f>
        <v>0</v>
      </c>
      <c r="L34" s="41"/>
      <c r="M34" s="42">
        <f>IF(M33=3,1,0)</f>
        <v>0</v>
      </c>
      <c r="N34" s="41">
        <f>IF(N33=3,1,0)</f>
        <v>0</v>
      </c>
      <c r="O34" s="41"/>
      <c r="P34" s="42">
        <f>IF(P33=3,1,0)</f>
        <v>0</v>
      </c>
      <c r="Q34" s="41">
        <f>IF(Q33=3,1,0)</f>
        <v>0</v>
      </c>
      <c r="R34" s="41"/>
      <c r="S34" s="41">
        <f>IF(S33=3,1,0)</f>
        <v>0</v>
      </c>
      <c r="T34" s="35"/>
      <c r="U34" s="43"/>
      <c r="V34" s="44"/>
      <c r="W34" s="45"/>
      <c r="X34" s="46"/>
      <c r="Y34" s="44"/>
      <c r="Z34" s="46"/>
      <c r="AA34" s="47"/>
      <c r="AB34" s="48"/>
      <c r="AC34" s="49"/>
    </row>
    <row r="35" spans="1:29" ht="13.5" customHeight="1">
      <c r="A35" s="26">
        <v>2</v>
      </c>
      <c r="B35" s="288"/>
      <c r="C35" s="27"/>
      <c r="D35" s="27"/>
      <c r="E35" s="40"/>
      <c r="F35" s="29"/>
      <c r="G35" s="30"/>
      <c r="H35" s="50">
        <f>$AC$44</f>
        <v>0</v>
      </c>
      <c r="I35" s="32" t="s">
        <v>6</v>
      </c>
      <c r="J35" s="51">
        <f>$AA$44</f>
        <v>0</v>
      </c>
      <c r="K35" s="295"/>
      <c r="L35" s="296"/>
      <c r="M35" s="297"/>
      <c r="N35" s="31">
        <f>$H$45</f>
        <v>0</v>
      </c>
      <c r="O35" s="32" t="s">
        <v>6</v>
      </c>
      <c r="P35" s="33">
        <f>$J$45</f>
        <v>0</v>
      </c>
      <c r="Q35" s="31">
        <f>$H$49</f>
        <v>0</v>
      </c>
      <c r="R35" s="32" t="s">
        <v>6</v>
      </c>
      <c r="S35" s="34">
        <f>$J$49</f>
        <v>0</v>
      </c>
      <c r="T35" s="35"/>
      <c r="U35" s="36">
        <f>SUM(H36,N36,Q36)</f>
        <v>0</v>
      </c>
      <c r="V35" s="32" t="s">
        <v>6</v>
      </c>
      <c r="W35" s="33">
        <f>SUM(S36,P36,J36)</f>
        <v>0</v>
      </c>
      <c r="X35" s="34">
        <f>SUM(Q35,N35,H35)</f>
        <v>0</v>
      </c>
      <c r="Y35" s="32" t="s">
        <v>6</v>
      </c>
      <c r="Z35" s="34">
        <f>SUM(S35,P35,J35)</f>
        <v>0</v>
      </c>
      <c r="AA35" s="37"/>
      <c r="AB35" s="38"/>
      <c r="AC35" s="39"/>
    </row>
    <row r="36" spans="1:29" ht="13.5" customHeight="1">
      <c r="A36" s="26"/>
      <c r="B36" s="288"/>
      <c r="C36" s="27"/>
      <c r="D36" s="27"/>
      <c r="E36" s="40"/>
      <c r="F36" s="29"/>
      <c r="G36" s="30"/>
      <c r="H36" s="41">
        <f>IF(H35=3,1,0)</f>
        <v>0</v>
      </c>
      <c r="I36" s="41"/>
      <c r="J36" s="41">
        <f>IF(J35=3,1,0)</f>
        <v>0</v>
      </c>
      <c r="K36" s="298"/>
      <c r="L36" s="299"/>
      <c r="M36" s="299"/>
      <c r="N36" s="52">
        <f>IF(N35=3,1,0)</f>
        <v>0</v>
      </c>
      <c r="O36" s="41"/>
      <c r="P36" s="41">
        <f>IF(P35=3,1,0)</f>
        <v>0</v>
      </c>
      <c r="Q36" s="52">
        <f>IF(Q35=3,1,0)</f>
        <v>0</v>
      </c>
      <c r="R36" s="41"/>
      <c r="S36" s="41">
        <f>IF(S35=3,1,0)</f>
        <v>0</v>
      </c>
      <c r="T36" s="35"/>
      <c r="U36" s="43"/>
      <c r="V36" s="40"/>
      <c r="W36" s="45"/>
      <c r="X36" s="53"/>
      <c r="Y36" s="44"/>
      <c r="Z36" s="54"/>
      <c r="AA36" s="47"/>
      <c r="AB36" s="48"/>
      <c r="AC36" s="55"/>
    </row>
    <row r="37" spans="1:29" ht="13.5" customHeight="1">
      <c r="A37" s="26">
        <v>3</v>
      </c>
      <c r="B37" s="288"/>
      <c r="C37" s="27"/>
      <c r="D37" s="27"/>
      <c r="E37" s="40"/>
      <c r="F37" s="29"/>
      <c r="G37" s="30"/>
      <c r="H37" s="56">
        <f>$J$48</f>
        <v>0</v>
      </c>
      <c r="I37" s="57" t="s">
        <v>6</v>
      </c>
      <c r="J37" s="58">
        <f>$H$48</f>
        <v>0</v>
      </c>
      <c r="K37" s="56">
        <f>$J$45</f>
        <v>0</v>
      </c>
      <c r="L37" s="59" t="s">
        <v>6</v>
      </c>
      <c r="M37" s="60">
        <f>$H$45</f>
        <v>0</v>
      </c>
      <c r="N37" s="300"/>
      <c r="O37" s="301"/>
      <c r="P37" s="302"/>
      <c r="Q37" s="61">
        <f>$AA$45</f>
        <v>0</v>
      </c>
      <c r="R37" s="57" t="s">
        <v>6</v>
      </c>
      <c r="S37" s="61">
        <f>$AC$45</f>
        <v>0</v>
      </c>
      <c r="T37" s="35"/>
      <c r="U37" s="36">
        <f>SUM(Q38,K38,H38)</f>
        <v>0</v>
      </c>
      <c r="V37" s="32" t="s">
        <v>6</v>
      </c>
      <c r="W37" s="33">
        <f>SUM(S38,M38,J38)</f>
        <v>0</v>
      </c>
      <c r="X37" s="31">
        <f>SUM(Q37,K37,H37)</f>
        <v>0</v>
      </c>
      <c r="Y37" s="32" t="s">
        <v>6</v>
      </c>
      <c r="Z37" s="33">
        <f>SUM(S37,M37,J37)</f>
        <v>0</v>
      </c>
      <c r="AA37" s="37"/>
      <c r="AB37" s="38"/>
      <c r="AC37" s="39"/>
    </row>
    <row r="38" spans="1:29" ht="13.5" customHeight="1">
      <c r="A38" s="26"/>
      <c r="B38" s="288"/>
      <c r="C38" s="27"/>
      <c r="D38" s="27"/>
      <c r="E38" s="40"/>
      <c r="F38" s="29"/>
      <c r="G38" s="30"/>
      <c r="H38" s="41">
        <f>IF(H37=3,1,0)</f>
        <v>0</v>
      </c>
      <c r="I38" s="41"/>
      <c r="J38" s="41">
        <f>IF(J37=3,1,0)</f>
        <v>0</v>
      </c>
      <c r="K38" s="52">
        <f>IF(K37=3,1,0)</f>
        <v>0</v>
      </c>
      <c r="L38" s="41"/>
      <c r="M38" s="41">
        <f>IF(M37=3,1,0)</f>
        <v>0</v>
      </c>
      <c r="N38" s="303"/>
      <c r="O38" s="304"/>
      <c r="P38" s="304"/>
      <c r="Q38" s="52">
        <f>IF(Q37=3,1,0)</f>
        <v>0</v>
      </c>
      <c r="R38" s="41"/>
      <c r="S38" s="41">
        <f>IF(S37=3,1,0)</f>
        <v>0</v>
      </c>
      <c r="T38" s="62"/>
      <c r="U38" s="63"/>
      <c r="V38" s="44"/>
      <c r="X38" s="64"/>
      <c r="Y38" s="44"/>
      <c r="Z38" s="46"/>
      <c r="AA38" s="47"/>
      <c r="AB38" s="48"/>
      <c r="AC38" s="55"/>
    </row>
    <row r="39" spans="1:29" ht="13.5" customHeight="1">
      <c r="A39" s="26">
        <v>4</v>
      </c>
      <c r="B39" s="288"/>
      <c r="C39" s="27"/>
      <c r="D39" s="27"/>
      <c r="E39" s="40"/>
      <c r="F39" s="29"/>
      <c r="G39" s="30"/>
      <c r="H39" s="50">
        <f>$J$44</f>
        <v>0</v>
      </c>
      <c r="I39" s="32" t="s">
        <v>6</v>
      </c>
      <c r="J39" s="51">
        <f>$H$44</f>
        <v>0</v>
      </c>
      <c r="K39" s="65">
        <f>$J$49</f>
        <v>0</v>
      </c>
      <c r="L39" s="66" t="s">
        <v>6</v>
      </c>
      <c r="M39" s="51">
        <f>$H$49</f>
        <v>0</v>
      </c>
      <c r="N39" s="65">
        <f>$AC$45</f>
        <v>0</v>
      </c>
      <c r="O39" s="32" t="s">
        <v>6</v>
      </c>
      <c r="P39" s="33">
        <f>$AA$45</f>
        <v>0</v>
      </c>
      <c r="Q39" s="305"/>
      <c r="R39" s="291"/>
      <c r="S39" s="291"/>
      <c r="T39" s="35"/>
      <c r="U39" s="36">
        <f>SUM(N40,K40,H40)</f>
        <v>0</v>
      </c>
      <c r="V39" s="32" t="s">
        <v>6</v>
      </c>
      <c r="W39" s="33">
        <f>SUM(J40,P40,M40)</f>
        <v>0</v>
      </c>
      <c r="X39" s="34">
        <f>SUM(N39,K39,H39)</f>
        <v>0</v>
      </c>
      <c r="Y39" s="32" t="s">
        <v>6</v>
      </c>
      <c r="Z39" s="34">
        <f>SUM(P39,M39,J39)</f>
        <v>0</v>
      </c>
      <c r="AA39" s="37"/>
      <c r="AB39" s="38"/>
      <c r="AC39" s="39"/>
    </row>
    <row r="40" spans="1:29" ht="13.5" customHeight="1" thickBot="1">
      <c r="A40" s="67"/>
      <c r="B40" s="289"/>
      <c r="C40" s="68"/>
      <c r="D40" s="68"/>
      <c r="E40" s="69"/>
      <c r="F40" s="70"/>
      <c r="G40" s="71"/>
      <c r="H40" s="72">
        <f>IF(H39=3,1,0)</f>
        <v>0</v>
      </c>
      <c r="I40" s="73"/>
      <c r="J40" s="74">
        <f>IF(J39=3,1,0)</f>
        <v>0</v>
      </c>
      <c r="K40" s="73">
        <f>IF(K39=3,1,0)</f>
        <v>0</v>
      </c>
      <c r="L40" s="73"/>
      <c r="M40" s="74">
        <f>IF(M39=3,1,0)</f>
        <v>0</v>
      </c>
      <c r="N40" s="73">
        <f>IF(N39=3,1,0)</f>
        <v>0</v>
      </c>
      <c r="O40" s="73"/>
      <c r="P40" s="73">
        <f>IF(P39=3,1,0)</f>
        <v>0</v>
      </c>
      <c r="Q40" s="306"/>
      <c r="R40" s="307"/>
      <c r="S40" s="307"/>
      <c r="T40" s="75"/>
      <c r="U40" s="76"/>
      <c r="V40" s="77"/>
      <c r="W40" s="78"/>
      <c r="X40" s="76"/>
      <c r="Y40" s="77"/>
      <c r="Z40" s="78"/>
      <c r="AA40" s="79"/>
      <c r="AB40" s="80"/>
      <c r="AC40" s="81"/>
    </row>
    <row r="41" spans="1:29" ht="13.5" thickBot="1">
      <c r="A41" s="82"/>
      <c r="I41" s="5"/>
      <c r="K41" s="82"/>
      <c r="L41" s="82"/>
      <c r="R41" s="69"/>
      <c r="U41" s="83">
        <f>SUM(U33:U39)</f>
        <v>0</v>
      </c>
      <c r="V41" s="83"/>
      <c r="W41" s="83">
        <f>SUM(W33:W39)</f>
        <v>0</v>
      </c>
      <c r="X41" s="83">
        <f>SUM(X33:X39)</f>
        <v>0</v>
      </c>
      <c r="Y41" s="83"/>
      <c r="Z41" s="83">
        <f>SUM(Z33:Z39)</f>
        <v>0</v>
      </c>
      <c r="AC41" s="84"/>
    </row>
    <row r="42" spans="1:29" ht="12.75" customHeight="1" thickBot="1">
      <c r="A42" s="85"/>
      <c r="B42" s="86"/>
      <c r="C42" s="87"/>
      <c r="D42" s="87"/>
      <c r="E42" s="88" t="s">
        <v>2</v>
      </c>
      <c r="F42" s="140"/>
      <c r="G42" s="88" t="s">
        <v>2</v>
      </c>
      <c r="H42" s="89" t="s">
        <v>7</v>
      </c>
      <c r="I42" s="89"/>
      <c r="J42" s="90"/>
      <c r="K42" s="91"/>
      <c r="L42" s="92"/>
      <c r="M42" s="93"/>
      <c r="N42" s="89"/>
      <c r="O42" s="94"/>
      <c r="P42" s="89" t="s">
        <v>2</v>
      </c>
      <c r="Q42" s="89"/>
      <c r="R42" s="95"/>
      <c r="S42" s="89"/>
      <c r="T42" s="89"/>
      <c r="U42" s="89"/>
      <c r="V42" s="89" t="s">
        <v>2</v>
      </c>
      <c r="W42" s="89"/>
      <c r="X42" s="89"/>
      <c r="Y42" s="89"/>
      <c r="Z42" s="89"/>
      <c r="AA42" s="89" t="s">
        <v>7</v>
      </c>
      <c r="AB42" s="89"/>
      <c r="AC42" s="96"/>
    </row>
    <row r="43" spans="1:29" ht="12.75">
      <c r="A43" s="82"/>
      <c r="B43" s="183" t="s">
        <v>8</v>
      </c>
      <c r="C43" s="184"/>
      <c r="D43" s="184"/>
      <c r="E43" s="184"/>
      <c r="F43" s="184"/>
      <c r="G43" s="184"/>
      <c r="H43" s="184"/>
      <c r="I43" s="184"/>
      <c r="J43" s="185"/>
      <c r="K43" s="186"/>
      <c r="L43" s="187"/>
      <c r="M43" s="183" t="s">
        <v>9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</row>
    <row r="44" spans="1:29" ht="12" customHeight="1">
      <c r="A44" s="85"/>
      <c r="B44" s="188">
        <v>1</v>
      </c>
      <c r="C44" s="189" t="s">
        <v>10</v>
      </c>
      <c r="D44" s="190">
        <v>4</v>
      </c>
      <c r="E44" s="191">
        <f>$B$33</f>
        <v>0</v>
      </c>
      <c r="F44" s="192" t="s">
        <v>10</v>
      </c>
      <c r="G44" s="193">
        <f>$B$39</f>
        <v>0</v>
      </c>
      <c r="H44" s="308"/>
      <c r="I44" s="194" t="s">
        <v>6</v>
      </c>
      <c r="J44" s="310"/>
      <c r="K44" s="195"/>
      <c r="L44" s="196"/>
      <c r="M44" s="197">
        <v>1</v>
      </c>
      <c r="N44" s="198" t="s">
        <v>10</v>
      </c>
      <c r="O44" s="199">
        <v>2</v>
      </c>
      <c r="P44" s="200">
        <f>$B$33</f>
        <v>0</v>
      </c>
      <c r="Q44" s="195"/>
      <c r="R44" s="201"/>
      <c r="S44" s="201"/>
      <c r="T44" s="195"/>
      <c r="U44" s="202"/>
      <c r="V44" s="200" t="s">
        <v>10</v>
      </c>
      <c r="W44" s="200">
        <f>$B$35</f>
        <v>0</v>
      </c>
      <c r="X44" s="200"/>
      <c r="Y44" s="200"/>
      <c r="Z44" s="200"/>
      <c r="AA44" s="312"/>
      <c r="AB44" s="203" t="s">
        <v>6</v>
      </c>
      <c r="AC44" s="310"/>
    </row>
    <row r="45" spans="1:29" ht="12" customHeight="1" thickBot="1">
      <c r="A45" s="58"/>
      <c r="B45" s="204">
        <v>2</v>
      </c>
      <c r="C45" s="205" t="s">
        <v>10</v>
      </c>
      <c r="D45" s="206">
        <v>3</v>
      </c>
      <c r="E45" s="207">
        <f>$B$35</f>
        <v>0</v>
      </c>
      <c r="F45" s="208" t="s">
        <v>10</v>
      </c>
      <c r="G45" s="209">
        <f>$B$37</f>
        <v>0</v>
      </c>
      <c r="H45" s="309"/>
      <c r="I45" s="210" t="s">
        <v>6</v>
      </c>
      <c r="J45" s="311"/>
      <c r="K45" s="186"/>
      <c r="L45" s="187"/>
      <c r="M45" s="211">
        <v>3</v>
      </c>
      <c r="N45" s="212" t="s">
        <v>10</v>
      </c>
      <c r="O45" s="213">
        <v>4</v>
      </c>
      <c r="P45" s="214">
        <f>$B$37</f>
        <v>0</v>
      </c>
      <c r="Q45" s="215"/>
      <c r="R45" s="216"/>
      <c r="S45" s="216"/>
      <c r="T45" s="215"/>
      <c r="U45" s="217"/>
      <c r="V45" s="214" t="s">
        <v>10</v>
      </c>
      <c r="W45" s="214">
        <f>$B$39</f>
        <v>0</v>
      </c>
      <c r="X45" s="214"/>
      <c r="Y45" s="214"/>
      <c r="Z45" s="214"/>
      <c r="AA45" s="313"/>
      <c r="AB45" s="218" t="s">
        <v>6</v>
      </c>
      <c r="AC45" s="314"/>
    </row>
    <row r="46" spans="1:29" ht="16.5" thickBot="1">
      <c r="A46" s="9"/>
      <c r="B46" s="219"/>
      <c r="C46" s="219"/>
      <c r="D46" s="219"/>
      <c r="E46" s="220"/>
      <c r="F46" s="219"/>
      <c r="G46" s="220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ht="12.75" customHeight="1">
      <c r="A47" s="9"/>
      <c r="B47" s="183" t="s">
        <v>11</v>
      </c>
      <c r="C47" s="221"/>
      <c r="D47" s="221"/>
      <c r="E47" s="222"/>
      <c r="F47" s="221"/>
      <c r="G47" s="222"/>
      <c r="H47" s="221"/>
      <c r="I47" s="221"/>
      <c r="J47" s="223"/>
      <c r="K47" s="224"/>
      <c r="L47" s="224"/>
      <c r="M47" s="225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</row>
    <row r="48" spans="1:29" ht="12" customHeight="1">
      <c r="A48" s="9"/>
      <c r="B48" s="188">
        <v>1</v>
      </c>
      <c r="C48" s="189" t="s">
        <v>10</v>
      </c>
      <c r="D48" s="190">
        <v>3</v>
      </c>
      <c r="E48" s="191">
        <f>$B$33</f>
        <v>0</v>
      </c>
      <c r="F48" s="198" t="s">
        <v>10</v>
      </c>
      <c r="G48" s="191">
        <f>$B$37</f>
        <v>0</v>
      </c>
      <c r="H48" s="312"/>
      <c r="I48" s="194" t="s">
        <v>6</v>
      </c>
      <c r="J48" s="315"/>
      <c r="K48" s="186"/>
      <c r="L48" s="186"/>
      <c r="M48" s="226"/>
      <c r="N48" s="227"/>
      <c r="O48" s="226"/>
      <c r="P48" s="228"/>
      <c r="Q48" s="186"/>
      <c r="R48" s="229"/>
      <c r="S48" s="229"/>
      <c r="T48" s="186"/>
      <c r="U48" s="229"/>
      <c r="V48" s="229"/>
      <c r="W48" s="229"/>
      <c r="X48" s="229"/>
      <c r="Y48" s="229"/>
      <c r="Z48" s="230"/>
      <c r="AA48" s="231"/>
      <c r="AB48" s="232"/>
      <c r="AC48" s="233"/>
    </row>
    <row r="49" spans="1:29" ht="12" customHeight="1" thickBot="1">
      <c r="A49" s="97"/>
      <c r="B49" s="234">
        <v>2</v>
      </c>
      <c r="C49" s="235" t="s">
        <v>10</v>
      </c>
      <c r="D49" s="236">
        <v>4</v>
      </c>
      <c r="E49" s="207">
        <f>$B$35</f>
        <v>0</v>
      </c>
      <c r="F49" s="235" t="s">
        <v>10</v>
      </c>
      <c r="G49" s="207">
        <f>$B$39</f>
        <v>0</v>
      </c>
      <c r="H49" s="313"/>
      <c r="I49" s="218" t="s">
        <v>6</v>
      </c>
      <c r="J49" s="311"/>
      <c r="K49" s="186"/>
      <c r="L49" s="186"/>
      <c r="M49" s="237"/>
      <c r="N49" s="227"/>
      <c r="O49" s="237"/>
      <c r="P49" s="238"/>
      <c r="Q49" s="186"/>
      <c r="R49" s="229"/>
      <c r="S49" s="229"/>
      <c r="T49" s="186"/>
      <c r="U49" s="229"/>
      <c r="V49" s="239"/>
      <c r="W49" s="239"/>
      <c r="X49" s="239"/>
      <c r="Y49" s="239"/>
      <c r="Z49" s="239"/>
      <c r="AA49" s="233"/>
      <c r="AB49" s="240"/>
      <c r="AC49" s="233"/>
    </row>
    <row r="50" spans="1:29" ht="15.75">
      <c r="A50" s="9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2:26" ht="15.75" customHeight="1" thickBot="1">
      <c r="B51" s="99" t="s">
        <v>12</v>
      </c>
      <c r="I51" s="5"/>
      <c r="P51" s="69"/>
      <c r="U51" s="69"/>
      <c r="V51" s="69"/>
      <c r="W51" s="69"/>
      <c r="X51" s="69"/>
      <c r="Y51" s="69"/>
      <c r="Z51" s="69"/>
    </row>
    <row r="52" spans="2:28" ht="16.5" thickBot="1">
      <c r="B52" s="100" t="s">
        <v>2</v>
      </c>
      <c r="C52" s="101"/>
      <c r="D52" s="101"/>
      <c r="E52" s="101"/>
      <c r="F52" s="101"/>
      <c r="G52" s="102" t="s">
        <v>13</v>
      </c>
      <c r="H52" s="102"/>
      <c r="I52" s="102"/>
      <c r="J52" s="102"/>
      <c r="K52" s="102"/>
      <c r="L52" s="102"/>
      <c r="M52" s="102"/>
      <c r="N52" s="102"/>
      <c r="O52" s="100" t="s">
        <v>14</v>
      </c>
      <c r="P52" s="69"/>
      <c r="Q52" s="102"/>
      <c r="R52" s="102"/>
      <c r="S52" s="103"/>
      <c r="U52" s="102" t="s">
        <v>15</v>
      </c>
      <c r="V52" s="101"/>
      <c r="W52" s="104"/>
      <c r="X52" s="105" t="s">
        <v>16</v>
      </c>
      <c r="Y52" s="106"/>
      <c r="Z52" s="100" t="s">
        <v>5</v>
      </c>
      <c r="AA52" s="107"/>
      <c r="AB52" s="108"/>
    </row>
    <row r="53" spans="2:28" ht="12.75" customHeight="1">
      <c r="B53" s="109">
        <f>$B$33</f>
        <v>0</v>
      </c>
      <c r="C53" s="40"/>
      <c r="D53" s="40"/>
      <c r="E53" s="40"/>
      <c r="F53" s="40"/>
      <c r="G53" s="110">
        <f>$B$34</f>
        <v>0</v>
      </c>
      <c r="H53" s="40"/>
      <c r="I53" s="40"/>
      <c r="J53" s="40"/>
      <c r="K53" s="40"/>
      <c r="L53" s="40"/>
      <c r="M53" s="40"/>
      <c r="N53" s="40"/>
      <c r="O53" s="111">
        <f>$U$33</f>
        <v>0</v>
      </c>
      <c r="P53" s="112"/>
      <c r="Q53" s="113" t="s">
        <v>6</v>
      </c>
      <c r="R53" s="112">
        <f>$W$33</f>
        <v>0</v>
      </c>
      <c r="S53" s="112"/>
      <c r="T53" s="63"/>
      <c r="U53" s="114">
        <f>$X$33</f>
        <v>0</v>
      </c>
      <c r="V53" s="114" t="s">
        <v>6</v>
      </c>
      <c r="W53" s="115">
        <f>$Z$33</f>
        <v>0</v>
      </c>
      <c r="X53" s="111">
        <f>SUM(U53-W53)</f>
        <v>0</v>
      </c>
      <c r="Y53" s="116"/>
      <c r="Z53" s="117"/>
      <c r="AA53" s="118">
        <v>1</v>
      </c>
      <c r="AB53" s="84"/>
    </row>
    <row r="54" spans="2:28" ht="12.75" customHeight="1">
      <c r="B54" s="119">
        <f>$B$37</f>
        <v>0</v>
      </c>
      <c r="C54" s="28"/>
      <c r="D54" s="28"/>
      <c r="E54" s="28"/>
      <c r="F54" s="28"/>
      <c r="G54" s="120">
        <f>$B$38</f>
        <v>0</v>
      </c>
      <c r="H54" s="28"/>
      <c r="I54" s="28"/>
      <c r="J54" s="28"/>
      <c r="K54" s="28"/>
      <c r="L54" s="28"/>
      <c r="M54" s="28"/>
      <c r="N54" s="28"/>
      <c r="O54" s="121">
        <f>$U$37</f>
        <v>0</v>
      </c>
      <c r="P54" s="112"/>
      <c r="Q54" s="113" t="s">
        <v>6</v>
      </c>
      <c r="R54" s="112">
        <f>$W$37</f>
        <v>0</v>
      </c>
      <c r="S54" s="112"/>
      <c r="T54" s="63"/>
      <c r="U54" s="115">
        <f>$X$37</f>
        <v>0</v>
      </c>
      <c r="V54" s="115" t="s">
        <v>6</v>
      </c>
      <c r="W54" s="115">
        <f>$Z$37</f>
        <v>0</v>
      </c>
      <c r="X54" s="121">
        <f>SUM(U54-W54)</f>
        <v>0</v>
      </c>
      <c r="Y54" s="122"/>
      <c r="Z54" s="117"/>
      <c r="AA54" s="118">
        <v>2</v>
      </c>
      <c r="AB54" s="84"/>
    </row>
    <row r="55" spans="2:28" ht="12.75" customHeight="1">
      <c r="B55" s="109">
        <f>$B$35</f>
        <v>0</v>
      </c>
      <c r="C55" s="40"/>
      <c r="D55" s="40"/>
      <c r="E55" s="40"/>
      <c r="F55" s="40"/>
      <c r="G55" s="110">
        <f>$B$36</f>
        <v>0</v>
      </c>
      <c r="H55" s="40"/>
      <c r="I55" s="40"/>
      <c r="J55" s="40"/>
      <c r="K55" s="40"/>
      <c r="L55" s="40"/>
      <c r="M55" s="40"/>
      <c r="N55" s="40"/>
      <c r="O55" s="121">
        <f>$U$35</f>
        <v>0</v>
      </c>
      <c r="P55" s="112"/>
      <c r="Q55" s="113" t="s">
        <v>6</v>
      </c>
      <c r="R55" s="112">
        <f>$W$35</f>
        <v>0</v>
      </c>
      <c r="S55" s="112"/>
      <c r="T55" s="63"/>
      <c r="U55" s="115">
        <f>$X$35</f>
        <v>0</v>
      </c>
      <c r="V55" s="115" t="s">
        <v>6</v>
      </c>
      <c r="W55" s="115">
        <f>$Z$35</f>
        <v>0</v>
      </c>
      <c r="X55" s="121">
        <f>SUM(U55-W55)</f>
        <v>0</v>
      </c>
      <c r="Y55" s="122"/>
      <c r="Z55" s="117"/>
      <c r="AA55" s="118">
        <v>3</v>
      </c>
      <c r="AB55" s="84"/>
    </row>
    <row r="56" spans="2:28" ht="12.75" customHeight="1" thickBot="1">
      <c r="B56" s="123">
        <f>$B$39</f>
        <v>0</v>
      </c>
      <c r="C56" s="69"/>
      <c r="D56" s="69"/>
      <c r="E56" s="124"/>
      <c r="F56" s="69"/>
      <c r="G56" s="125">
        <f>$B$40</f>
        <v>0</v>
      </c>
      <c r="H56" s="69"/>
      <c r="I56" s="69"/>
      <c r="J56" s="69"/>
      <c r="K56" s="69"/>
      <c r="L56" s="69"/>
      <c r="M56" s="69"/>
      <c r="N56" s="69"/>
      <c r="O56" s="126">
        <f>$U$39</f>
        <v>0</v>
      </c>
      <c r="P56" s="127"/>
      <c r="Q56" s="128" t="s">
        <v>6</v>
      </c>
      <c r="R56" s="127">
        <f>$W$39</f>
        <v>0</v>
      </c>
      <c r="S56" s="127"/>
      <c r="T56" s="129"/>
      <c r="U56" s="130">
        <f>$X$39</f>
        <v>0</v>
      </c>
      <c r="V56" s="130" t="s">
        <v>6</v>
      </c>
      <c r="W56" s="130">
        <f>$Z$39</f>
        <v>0</v>
      </c>
      <c r="X56" s="126">
        <f>SUM(U56-W56)</f>
        <v>0</v>
      </c>
      <c r="Y56" s="131"/>
      <c r="Z56" s="129"/>
      <c r="AA56" s="132">
        <v>4</v>
      </c>
      <c r="AB56" s="133"/>
    </row>
    <row r="57" spans="15:23" ht="12.75" customHeight="1" thickBot="1">
      <c r="O57" s="134">
        <f>SUM(O53:P56)</f>
        <v>0</v>
      </c>
      <c r="P57" s="135"/>
      <c r="Q57" s="128" t="s">
        <v>6</v>
      </c>
      <c r="R57" s="136">
        <f>SUM(R53:R56)</f>
        <v>0</v>
      </c>
      <c r="S57" s="137"/>
      <c r="U57" s="138">
        <f>SUM(U53:U56)</f>
        <v>0</v>
      </c>
      <c r="V57" s="130" t="s">
        <v>6</v>
      </c>
      <c r="W57" s="139">
        <f>SUM(W53:W56)</f>
        <v>0</v>
      </c>
    </row>
  </sheetData>
  <sheetProtection password="C65E"/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2213"/>
  <dimension ref="A1:I65"/>
  <sheetViews>
    <sheetView workbookViewId="0" topLeftCell="A1">
      <selection activeCell="A58" sqref="A58"/>
    </sheetView>
  </sheetViews>
  <sheetFormatPr defaultColWidth="11.421875" defaultRowHeight="12.75"/>
  <cols>
    <col min="1" max="1" width="20.7109375" style="148" customWidth="1"/>
    <col min="2" max="2" width="1.57421875" style="0" bestFit="1" customWidth="1"/>
    <col min="3" max="3" width="11.421875" style="148" customWidth="1"/>
    <col min="4" max="4" width="15.7109375" style="0" customWidth="1"/>
    <col min="5" max="5" width="0.85546875" style="0" customWidth="1"/>
    <col min="6" max="6" width="20.7109375" style="148" customWidth="1"/>
    <col min="7" max="7" width="1.57421875" style="0" bestFit="1" customWidth="1"/>
    <col min="8" max="8" width="11.421875" style="148" customWidth="1"/>
    <col min="9" max="9" width="15.7109375" style="0" customWidth="1"/>
  </cols>
  <sheetData>
    <row r="1" spans="1:9" ht="15.75">
      <c r="A1" s="146" t="str">
        <f>'7+8'!$T$1</f>
        <v>Gruppe 7</v>
      </c>
      <c r="B1" s="147"/>
      <c r="C1" s="317"/>
      <c r="D1" s="149" t="str">
        <f>'7+8'!$B$14</f>
        <v>1. Runde</v>
      </c>
      <c r="E1" s="150"/>
      <c r="F1" s="146" t="str">
        <f>'7+8'!$T$1</f>
        <v>Gruppe 7</v>
      </c>
      <c r="G1" s="147"/>
      <c r="H1" s="317"/>
      <c r="I1" s="149" t="str">
        <f>'7+8'!$B$14</f>
        <v>1. Runde</v>
      </c>
    </row>
    <row r="2" spans="1:9" ht="15.75">
      <c r="A2" s="151"/>
      <c r="B2" s="152"/>
      <c r="C2" s="316" t="str">
        <f>'16 KO Raster'!$I$3</f>
        <v>Mädchen-U12-Einzel</v>
      </c>
      <c r="D2" s="154"/>
      <c r="E2" s="152"/>
      <c r="F2" s="151"/>
      <c r="G2" s="152"/>
      <c r="H2" s="316" t="str">
        <f>'16 KO Raster'!$I$3</f>
        <v>Mädchen-U12-Einzel</v>
      </c>
      <c r="I2" s="154"/>
    </row>
    <row r="3" spans="1:9" ht="16.5" customHeight="1">
      <c r="A3" s="155">
        <f>'7+8'!$B$4</f>
        <v>0</v>
      </c>
      <c r="B3" s="157" t="s">
        <v>10</v>
      </c>
      <c r="C3" s="156">
        <f>'7+8'!$G$15</f>
        <v>0</v>
      </c>
      <c r="D3" s="154"/>
      <c r="E3" s="152"/>
      <c r="F3" s="155">
        <f>'7+8'!$E$16</f>
        <v>0</v>
      </c>
      <c r="G3" s="157" t="s">
        <v>10</v>
      </c>
      <c r="H3" s="156">
        <f>'7+8'!$B$8</f>
        <v>0</v>
      </c>
      <c r="I3" s="154"/>
    </row>
    <row r="4" spans="1:9" ht="12.75">
      <c r="A4" s="151">
        <f>'7+8'!$B$5</f>
        <v>0</v>
      </c>
      <c r="B4" s="152"/>
      <c r="C4" s="153">
        <f>'7+8'!$B$11</f>
        <v>0</v>
      </c>
      <c r="D4" s="154"/>
      <c r="E4" s="152"/>
      <c r="F4" s="151">
        <f>'7+8'!$B$7</f>
        <v>0</v>
      </c>
      <c r="G4" s="152"/>
      <c r="H4" s="153">
        <f>'7+8'!$B$9</f>
        <v>0</v>
      </c>
      <c r="I4" s="154"/>
    </row>
    <row r="5" spans="1:9" ht="12.75">
      <c r="A5" s="175"/>
      <c r="B5" s="152"/>
      <c r="C5" s="152"/>
      <c r="D5" s="154"/>
      <c r="E5" s="152"/>
      <c r="F5" s="175"/>
      <c r="G5" s="152"/>
      <c r="H5" s="152"/>
      <c r="I5" s="154"/>
    </row>
    <row r="6" spans="1:9" ht="12.75">
      <c r="A6" s="175"/>
      <c r="B6" s="152"/>
      <c r="C6" s="152"/>
      <c r="D6" s="154"/>
      <c r="E6" s="152"/>
      <c r="F6" s="175"/>
      <c r="G6" s="152"/>
      <c r="H6" s="152"/>
      <c r="I6" s="154"/>
    </row>
    <row r="7" spans="1:9" ht="12.75">
      <c r="A7" s="175"/>
      <c r="B7" s="152"/>
      <c r="C7" s="152"/>
      <c r="D7" s="154"/>
      <c r="E7" s="152"/>
      <c r="F7" s="175"/>
      <c r="G7" s="152"/>
      <c r="H7" s="152"/>
      <c r="I7" s="154"/>
    </row>
    <row r="8" spans="1:9" ht="7.5" customHeight="1">
      <c r="A8" s="151"/>
      <c r="B8" s="152"/>
      <c r="C8" s="153"/>
      <c r="D8" s="154"/>
      <c r="E8" s="152"/>
      <c r="F8" s="151"/>
      <c r="G8" s="152"/>
      <c r="H8" s="153"/>
      <c r="I8" s="154"/>
    </row>
    <row r="9" spans="1:9" ht="12.75">
      <c r="A9" s="151"/>
      <c r="B9" s="152"/>
      <c r="C9" s="153"/>
      <c r="D9" s="154"/>
      <c r="E9" s="152"/>
      <c r="F9" s="151"/>
      <c r="G9" s="152"/>
      <c r="H9" s="153"/>
      <c r="I9" s="154"/>
    </row>
    <row r="10" spans="1:9" ht="12.75" customHeight="1">
      <c r="A10" s="158"/>
      <c r="B10" s="159"/>
      <c r="C10" s="145"/>
      <c r="D10" s="160"/>
      <c r="E10" s="159"/>
      <c r="F10" s="158"/>
      <c r="G10" s="159"/>
      <c r="H10" s="145"/>
      <c r="I10" s="160"/>
    </row>
    <row r="11" spans="1:9" ht="1.5" customHeight="1">
      <c r="A11" s="151"/>
      <c r="B11" s="152"/>
      <c r="C11" s="161"/>
      <c r="D11" s="152"/>
      <c r="E11" s="152"/>
      <c r="F11" s="162"/>
      <c r="G11" s="152"/>
      <c r="H11" s="161"/>
      <c r="I11" s="154"/>
    </row>
    <row r="12" spans="1:9" ht="15.75">
      <c r="A12" s="146" t="str">
        <f>'7+8'!$T$1</f>
        <v>Gruppe 7</v>
      </c>
      <c r="B12" s="147"/>
      <c r="D12" s="149" t="str">
        <f>'7+8'!$M$14</f>
        <v>2. Runde</v>
      </c>
      <c r="E12" s="150"/>
      <c r="F12" s="146" t="str">
        <f>'7+8'!$T$1</f>
        <v>Gruppe 7</v>
      </c>
      <c r="G12" s="147"/>
      <c r="I12" s="149" t="str">
        <f>'7+8'!$M$14</f>
        <v>2. Runde</v>
      </c>
    </row>
    <row r="13" spans="1:9" ht="15.75">
      <c r="A13" s="151"/>
      <c r="B13" s="152"/>
      <c r="C13" s="316" t="str">
        <f>'16 KO Raster'!$I$3</f>
        <v>Mädchen-U12-Einzel</v>
      </c>
      <c r="D13" s="154"/>
      <c r="E13" s="152"/>
      <c r="F13" s="151"/>
      <c r="G13" s="152"/>
      <c r="H13" s="316" t="str">
        <f>'16 KO Raster'!$I$3</f>
        <v>Mädchen-U12-Einzel</v>
      </c>
      <c r="I13" s="154"/>
    </row>
    <row r="14" spans="1:9" ht="16.5" customHeight="1">
      <c r="A14" s="155">
        <f>'7+8'!$B$4</f>
        <v>0</v>
      </c>
      <c r="B14" s="157" t="s">
        <v>10</v>
      </c>
      <c r="C14" s="156">
        <f>'7+8'!$B$6</f>
        <v>0</v>
      </c>
      <c r="D14" s="154"/>
      <c r="E14" s="152"/>
      <c r="F14" s="155">
        <f>'7+8'!$B$8</f>
        <v>0</v>
      </c>
      <c r="G14" s="157" t="s">
        <v>10</v>
      </c>
      <c r="H14" s="156">
        <f>'7+8'!$B$10</f>
        <v>0</v>
      </c>
      <c r="I14" s="154"/>
    </row>
    <row r="15" spans="1:9" ht="12.75">
      <c r="A15" s="151">
        <f>'7+8'!$B$5</f>
        <v>0</v>
      </c>
      <c r="B15" s="152"/>
      <c r="C15" s="153">
        <f>'7+8'!$B$7</f>
        <v>0</v>
      </c>
      <c r="D15" s="154"/>
      <c r="E15" s="152"/>
      <c r="F15" s="151">
        <f>'7+8'!$B$9</f>
        <v>0</v>
      </c>
      <c r="G15" s="152"/>
      <c r="H15" s="153">
        <f>'7+8'!$B$11</f>
        <v>0</v>
      </c>
      <c r="I15" s="154"/>
    </row>
    <row r="16" spans="1:9" ht="12.75">
      <c r="A16" s="175"/>
      <c r="B16" s="152"/>
      <c r="C16" s="152"/>
      <c r="D16" s="154"/>
      <c r="E16" s="152"/>
      <c r="F16" s="175"/>
      <c r="G16" s="152"/>
      <c r="H16" s="152"/>
      <c r="I16" s="154"/>
    </row>
    <row r="17" spans="1:9" ht="12.75">
      <c r="A17" s="175"/>
      <c r="B17" s="152"/>
      <c r="C17" s="152"/>
      <c r="D17" s="154"/>
      <c r="E17" s="152"/>
      <c r="F17" s="175"/>
      <c r="G17" s="152"/>
      <c r="H17" s="152"/>
      <c r="I17" s="154"/>
    </row>
    <row r="18" spans="1:9" ht="12.75">
      <c r="A18" s="175"/>
      <c r="B18" s="152"/>
      <c r="C18" s="152"/>
      <c r="D18" s="154"/>
      <c r="E18" s="152"/>
      <c r="F18" s="175"/>
      <c r="G18" s="152"/>
      <c r="H18" s="152"/>
      <c r="I18" s="154"/>
    </row>
    <row r="19" spans="1:9" ht="7.5" customHeight="1">
      <c r="A19" s="151"/>
      <c r="B19" s="152"/>
      <c r="C19" s="153"/>
      <c r="D19" s="154"/>
      <c r="E19" s="152"/>
      <c r="F19" s="151"/>
      <c r="G19" s="152"/>
      <c r="H19" s="153"/>
      <c r="I19" s="154"/>
    </row>
    <row r="20" spans="1:9" ht="12.75">
      <c r="A20" s="151"/>
      <c r="B20" s="152"/>
      <c r="C20" s="153"/>
      <c r="D20" s="154"/>
      <c r="E20" s="152"/>
      <c r="F20" s="151"/>
      <c r="G20" s="152"/>
      <c r="H20" s="153"/>
      <c r="I20" s="154"/>
    </row>
    <row r="21" spans="1:9" ht="12.75" customHeight="1">
      <c r="A21" s="158"/>
      <c r="B21" s="159"/>
      <c r="C21" s="145"/>
      <c r="D21" s="160"/>
      <c r="E21" s="159"/>
      <c r="F21" s="158"/>
      <c r="G21" s="159"/>
      <c r="H21" s="145"/>
      <c r="I21" s="160"/>
    </row>
    <row r="22" spans="1:9" ht="1.5" customHeight="1">
      <c r="A22" s="151"/>
      <c r="B22" s="152"/>
      <c r="C22" s="153"/>
      <c r="D22" s="152"/>
      <c r="E22" s="152"/>
      <c r="F22" s="162"/>
      <c r="G22" s="152"/>
      <c r="H22" s="153"/>
      <c r="I22" s="154"/>
    </row>
    <row r="23" spans="1:9" ht="15.75">
      <c r="A23" s="146" t="str">
        <f>'7+8'!$T$1</f>
        <v>Gruppe 7</v>
      </c>
      <c r="B23" s="147"/>
      <c r="C23" s="163"/>
      <c r="D23" s="164" t="str">
        <f>'7+8'!$B$18</f>
        <v>3. Runde</v>
      </c>
      <c r="E23" s="150"/>
      <c r="F23" s="146" t="str">
        <f>'7+8'!$T$1</f>
        <v>Gruppe 7</v>
      </c>
      <c r="G23" s="147"/>
      <c r="H23" s="163"/>
      <c r="I23" s="165" t="str">
        <f>'7+8'!$B$18</f>
        <v>3. Runde</v>
      </c>
    </row>
    <row r="24" spans="1:9" ht="15.75">
      <c r="A24" s="151"/>
      <c r="B24" s="152"/>
      <c r="C24" s="316" t="str">
        <f>'16 KO Raster'!$I$3</f>
        <v>Mädchen-U12-Einzel</v>
      </c>
      <c r="D24" s="154"/>
      <c r="E24" s="152"/>
      <c r="F24" s="151"/>
      <c r="G24" s="152"/>
      <c r="H24" s="316" t="str">
        <f>'16 KO Raster'!$I$3</f>
        <v>Mädchen-U12-Einzel</v>
      </c>
      <c r="I24" s="154"/>
    </row>
    <row r="25" spans="1:9" ht="16.5" customHeight="1">
      <c r="A25" s="155">
        <f>'7+8'!$B$4</f>
        <v>0</v>
      </c>
      <c r="B25" s="157" t="s">
        <v>10</v>
      </c>
      <c r="C25" s="156">
        <f>'7+8'!$B$8</f>
        <v>0</v>
      </c>
      <c r="D25" s="154"/>
      <c r="E25" s="152"/>
      <c r="F25" s="155">
        <f>'7+8'!$B$6</f>
        <v>0</v>
      </c>
      <c r="G25" s="157" t="s">
        <v>10</v>
      </c>
      <c r="H25" s="156">
        <f>'7+8'!$B$10</f>
        <v>0</v>
      </c>
      <c r="I25" s="154"/>
    </row>
    <row r="26" spans="1:9" ht="12.75">
      <c r="A26" s="166">
        <f>'7+8'!$B$5</f>
        <v>0</v>
      </c>
      <c r="B26" s="152"/>
      <c r="C26" s="148">
        <f>'7+8'!$B$9</f>
        <v>0</v>
      </c>
      <c r="D26" s="154"/>
      <c r="E26" s="152"/>
      <c r="F26" s="151">
        <f>'7+8'!$B$7</f>
        <v>0</v>
      </c>
      <c r="G26" s="152"/>
      <c r="H26" s="153">
        <f>'7+8'!$B$11</f>
        <v>0</v>
      </c>
      <c r="I26" s="154"/>
    </row>
    <row r="27" spans="1:9" ht="12.75">
      <c r="A27" s="175"/>
      <c r="B27" s="152"/>
      <c r="C27" s="152"/>
      <c r="D27" s="154"/>
      <c r="E27" s="152"/>
      <c r="F27" s="175"/>
      <c r="G27" s="152"/>
      <c r="H27" s="152"/>
      <c r="I27" s="154"/>
    </row>
    <row r="28" spans="1:9" ht="12.75">
      <c r="A28" s="175"/>
      <c r="B28" s="152"/>
      <c r="C28" s="152"/>
      <c r="D28" s="154"/>
      <c r="E28" s="152"/>
      <c r="F28" s="175"/>
      <c r="G28" s="152"/>
      <c r="H28" s="152"/>
      <c r="I28" s="154"/>
    </row>
    <row r="29" spans="1:9" ht="12.75">
      <c r="A29" s="175"/>
      <c r="B29" s="152"/>
      <c r="C29" s="152"/>
      <c r="D29" s="154"/>
      <c r="E29" s="152"/>
      <c r="F29" s="175"/>
      <c r="G29" s="152"/>
      <c r="H29" s="152"/>
      <c r="I29" s="154"/>
    </row>
    <row r="30" spans="1:9" ht="7.5" customHeight="1">
      <c r="A30" s="151"/>
      <c r="B30" s="152"/>
      <c r="C30" s="153"/>
      <c r="D30" s="154"/>
      <c r="E30" s="152"/>
      <c r="F30" s="151"/>
      <c r="G30" s="152"/>
      <c r="H30" s="153"/>
      <c r="I30" s="154"/>
    </row>
    <row r="31" spans="1:9" ht="12.75">
      <c r="A31" s="151"/>
      <c r="B31" s="152"/>
      <c r="C31" s="153"/>
      <c r="D31" s="154"/>
      <c r="E31" s="152"/>
      <c r="F31" s="151"/>
      <c r="G31" s="152"/>
      <c r="H31" s="153"/>
      <c r="I31" s="154"/>
    </row>
    <row r="32" spans="1:9" ht="12.75" customHeight="1">
      <c r="A32" s="158"/>
      <c r="B32" s="159"/>
      <c r="C32" s="145"/>
      <c r="D32" s="160"/>
      <c r="E32" s="159"/>
      <c r="F32" s="158"/>
      <c r="G32" s="159"/>
      <c r="H32" s="145"/>
      <c r="I32" s="160"/>
    </row>
    <row r="33" spans="1:9" ht="1.5" customHeight="1">
      <c r="A33" s="151"/>
      <c r="B33" s="152"/>
      <c r="C33" s="153"/>
      <c r="D33" s="152"/>
      <c r="E33" s="152"/>
      <c r="F33" s="162"/>
      <c r="G33" s="152"/>
      <c r="H33" s="153"/>
      <c r="I33" s="154"/>
    </row>
    <row r="34" spans="1:9" ht="15.75">
      <c r="A34" s="146" t="str">
        <f>'7+8'!$T$30</f>
        <v>Gruppe 8</v>
      </c>
      <c r="B34" s="147"/>
      <c r="C34" s="163"/>
      <c r="D34" s="165" t="str">
        <f>'7+8'!$B$43</f>
        <v>1. Runde</v>
      </c>
      <c r="E34" s="167"/>
      <c r="F34" s="146" t="str">
        <f>'7+8'!$T$30</f>
        <v>Gruppe 8</v>
      </c>
      <c r="G34" s="147"/>
      <c r="H34" s="163"/>
      <c r="I34" s="165" t="str">
        <f>'7+8'!$B$43</f>
        <v>1. Runde</v>
      </c>
    </row>
    <row r="35" spans="1:9" ht="15.75">
      <c r="A35" s="151"/>
      <c r="B35" s="152"/>
      <c r="C35" s="316" t="str">
        <f>'16 KO Raster'!$I$3</f>
        <v>Mädchen-U12-Einzel</v>
      </c>
      <c r="D35" s="154"/>
      <c r="E35" s="152"/>
      <c r="F35" s="151"/>
      <c r="G35" s="152"/>
      <c r="H35" s="316" t="str">
        <f>'16 KO Raster'!$I$3</f>
        <v>Mädchen-U12-Einzel</v>
      </c>
      <c r="I35" s="154"/>
    </row>
    <row r="36" spans="1:9" ht="16.5" customHeight="1">
      <c r="A36" s="155">
        <f>'7+8'!$E$44</f>
        <v>0</v>
      </c>
      <c r="B36" s="157" t="s">
        <v>10</v>
      </c>
      <c r="C36" s="156">
        <f>'7+8'!$G$44</f>
        <v>0</v>
      </c>
      <c r="D36" s="154"/>
      <c r="E36" s="152"/>
      <c r="F36" s="155">
        <f>'7+8'!$E$45</f>
        <v>0</v>
      </c>
      <c r="G36" s="157" t="s">
        <v>10</v>
      </c>
      <c r="H36" s="156">
        <f>'7+8'!$G$45</f>
        <v>0</v>
      </c>
      <c r="I36" s="154"/>
    </row>
    <row r="37" spans="1:9" ht="12.75">
      <c r="A37" s="151">
        <f>'7+8'!$B$34</f>
        <v>0</v>
      </c>
      <c r="B37" s="152"/>
      <c r="C37" s="153">
        <f>'7+8'!$B$40</f>
        <v>0</v>
      </c>
      <c r="D37" s="154"/>
      <c r="E37" s="152"/>
      <c r="F37" s="151">
        <f>'7+8'!$B$36</f>
        <v>0</v>
      </c>
      <c r="G37" s="152"/>
      <c r="H37" s="153">
        <f>'7+8'!$B$38</f>
        <v>0</v>
      </c>
      <c r="I37" s="154"/>
    </row>
    <row r="38" spans="1:9" ht="12.75">
      <c r="A38" s="175"/>
      <c r="B38" s="152"/>
      <c r="C38" s="152"/>
      <c r="D38" s="154"/>
      <c r="E38" s="152"/>
      <c r="F38" s="175"/>
      <c r="G38" s="152"/>
      <c r="H38" s="152"/>
      <c r="I38" s="154"/>
    </row>
    <row r="39" spans="1:9" ht="12.75">
      <c r="A39" s="175"/>
      <c r="B39" s="152"/>
      <c r="C39" s="152"/>
      <c r="D39" s="154"/>
      <c r="E39" s="152"/>
      <c r="F39" s="175"/>
      <c r="G39" s="152"/>
      <c r="H39" s="152"/>
      <c r="I39" s="154"/>
    </row>
    <row r="40" spans="1:9" ht="12.75">
      <c r="A40" s="175"/>
      <c r="B40" s="152"/>
      <c r="C40" s="152"/>
      <c r="D40" s="154"/>
      <c r="E40" s="152"/>
      <c r="F40" s="175"/>
      <c r="G40" s="152"/>
      <c r="H40" s="152"/>
      <c r="I40" s="154"/>
    </row>
    <row r="41" spans="1:9" ht="13.5" customHeight="1">
      <c r="A41" s="151"/>
      <c r="B41" s="152"/>
      <c r="C41" s="153"/>
      <c r="D41" s="154"/>
      <c r="E41" s="152"/>
      <c r="F41" s="151"/>
      <c r="G41" s="152"/>
      <c r="H41" s="153"/>
      <c r="I41" s="154"/>
    </row>
    <row r="42" spans="1:9" ht="12.75">
      <c r="A42" s="151"/>
      <c r="B42" s="152"/>
      <c r="C42" s="153"/>
      <c r="D42" s="154"/>
      <c r="E42" s="152"/>
      <c r="F42" s="151"/>
      <c r="G42" s="152"/>
      <c r="H42" s="153"/>
      <c r="I42" s="154"/>
    </row>
    <row r="43" spans="1:9" ht="12.75" customHeight="1">
      <c r="A43" s="158"/>
      <c r="B43" s="159"/>
      <c r="C43" s="145"/>
      <c r="D43" s="160"/>
      <c r="E43" s="159"/>
      <c r="F43" s="158"/>
      <c r="G43" s="159"/>
      <c r="H43" s="145"/>
      <c r="I43" s="160"/>
    </row>
    <row r="44" spans="1:9" ht="1.5" customHeight="1">
      <c r="A44" s="162"/>
      <c r="B44" s="152"/>
      <c r="C44" s="153"/>
      <c r="D44" s="152"/>
      <c r="E44" s="152"/>
      <c r="F44" s="162"/>
      <c r="G44" s="152"/>
      <c r="H44" s="153"/>
      <c r="I44" s="154"/>
    </row>
    <row r="45" spans="1:9" ht="15.75">
      <c r="A45" s="168" t="str">
        <f>'7+8'!$T$30</f>
        <v>Gruppe 8</v>
      </c>
      <c r="B45" s="147"/>
      <c r="C45" s="169"/>
      <c r="D45" s="165" t="str">
        <f>'7+8'!$M$43</f>
        <v>2. Runde</v>
      </c>
      <c r="E45" s="167"/>
      <c r="F45" s="146" t="str">
        <f>'7+8'!$T$30</f>
        <v>Gruppe 8</v>
      </c>
      <c r="G45" s="147"/>
      <c r="H45" s="163"/>
      <c r="I45" s="165" t="str">
        <f>'7+8'!$M$43</f>
        <v>2. Runde</v>
      </c>
    </row>
    <row r="46" spans="1:9" ht="15.75">
      <c r="A46" s="151"/>
      <c r="B46" s="152"/>
      <c r="C46" s="316" t="str">
        <f>'16 KO Raster'!$I$3</f>
        <v>Mädchen-U12-Einzel</v>
      </c>
      <c r="D46" s="154"/>
      <c r="E46" s="152"/>
      <c r="F46" s="151"/>
      <c r="G46" s="152"/>
      <c r="H46" s="316" t="str">
        <f>'16 KO Raster'!$I$3</f>
        <v>Mädchen-U12-Einzel</v>
      </c>
      <c r="I46" s="154"/>
    </row>
    <row r="47" spans="1:9" ht="16.5" customHeight="1">
      <c r="A47" s="155">
        <f>'7+8'!$E$44</f>
        <v>0</v>
      </c>
      <c r="B47" s="157" t="s">
        <v>10</v>
      </c>
      <c r="C47" s="156">
        <f>'7+8'!$E$45</f>
        <v>0</v>
      </c>
      <c r="D47" s="154"/>
      <c r="E47" s="152"/>
      <c r="F47" s="155">
        <f>'7+8'!$G$45</f>
        <v>0</v>
      </c>
      <c r="G47" s="157" t="s">
        <v>10</v>
      </c>
      <c r="H47" s="156">
        <f>'7+8'!$G$44</f>
        <v>0</v>
      </c>
      <c r="I47" s="154"/>
    </row>
    <row r="48" spans="1:9" ht="12.75">
      <c r="A48" s="151">
        <f>'7+8'!$B$34</f>
        <v>0</v>
      </c>
      <c r="B48" s="152"/>
      <c r="C48" s="153">
        <f>'7+8'!$B$36</f>
        <v>0</v>
      </c>
      <c r="D48" s="154"/>
      <c r="E48" s="152"/>
      <c r="F48" s="151">
        <f>'7+8'!$B$38</f>
        <v>0</v>
      </c>
      <c r="G48" s="152"/>
      <c r="H48" s="153">
        <f>'7+8'!$B$40</f>
        <v>0</v>
      </c>
      <c r="I48" s="154"/>
    </row>
    <row r="49" spans="1:9" ht="12.75">
      <c r="A49" s="175"/>
      <c r="B49" s="152"/>
      <c r="C49" s="152"/>
      <c r="D49" s="154"/>
      <c r="E49" s="152"/>
      <c r="F49" s="175"/>
      <c r="G49" s="152"/>
      <c r="H49" s="152"/>
      <c r="I49" s="154"/>
    </row>
    <row r="50" spans="1:9" ht="12.75">
      <c r="A50" s="175"/>
      <c r="B50" s="152"/>
      <c r="C50" s="152"/>
      <c r="D50" s="154"/>
      <c r="E50" s="152"/>
      <c r="F50" s="175"/>
      <c r="G50" s="152"/>
      <c r="H50" s="152"/>
      <c r="I50" s="154"/>
    </row>
    <row r="51" spans="1:9" ht="12.75">
      <c r="A51" s="175"/>
      <c r="B51" s="152"/>
      <c r="C51" s="152"/>
      <c r="D51" s="154"/>
      <c r="E51" s="152"/>
      <c r="F51" s="175"/>
      <c r="G51" s="152"/>
      <c r="H51" s="152"/>
      <c r="I51" s="154"/>
    </row>
    <row r="52" spans="1:9" ht="7.5" customHeight="1">
      <c r="A52" s="151"/>
      <c r="B52" s="152"/>
      <c r="C52" s="153"/>
      <c r="D52" s="154"/>
      <c r="E52" s="152"/>
      <c r="F52" s="151"/>
      <c r="G52" s="152"/>
      <c r="H52" s="153"/>
      <c r="I52" s="154"/>
    </row>
    <row r="53" spans="1:9" ht="12.75">
      <c r="A53" s="151"/>
      <c r="B53" s="152"/>
      <c r="C53" s="153"/>
      <c r="D53" s="154"/>
      <c r="E53" s="152"/>
      <c r="F53" s="151"/>
      <c r="G53" s="152"/>
      <c r="H53" s="153"/>
      <c r="I53" s="154"/>
    </row>
    <row r="54" spans="1:9" ht="12.75" customHeight="1">
      <c r="A54" s="158"/>
      <c r="B54" s="159"/>
      <c r="C54" s="145"/>
      <c r="D54" s="160"/>
      <c r="E54" s="159"/>
      <c r="F54" s="158"/>
      <c r="G54" s="159"/>
      <c r="H54" s="145"/>
      <c r="I54" s="160"/>
    </row>
    <row r="55" spans="1:9" ht="1.5" customHeight="1">
      <c r="A55" s="141"/>
      <c r="B55" s="142"/>
      <c r="C55" s="170"/>
      <c r="D55" s="142"/>
      <c r="E55" s="142"/>
      <c r="F55" s="143"/>
      <c r="G55" s="144"/>
      <c r="H55" s="143"/>
      <c r="I55" s="142"/>
    </row>
    <row r="56" spans="1:9" ht="15.75">
      <c r="A56" s="146" t="str">
        <f>'7+8'!$T$30</f>
        <v>Gruppe 8</v>
      </c>
      <c r="B56" s="147"/>
      <c r="C56" s="163"/>
      <c r="D56" s="164" t="str">
        <f>'7+8'!$B$47</f>
        <v>3. Runde</v>
      </c>
      <c r="E56" s="150"/>
      <c r="F56" s="146" t="str">
        <f>'7+8'!$T$30</f>
        <v>Gruppe 8</v>
      </c>
      <c r="G56" s="147"/>
      <c r="H56" s="169"/>
      <c r="I56" s="165" t="str">
        <f>'7+8'!$B$47</f>
        <v>3. Runde</v>
      </c>
    </row>
    <row r="57" spans="1:9" ht="15.75">
      <c r="A57" s="151"/>
      <c r="B57" s="152"/>
      <c r="C57" s="316" t="str">
        <f>'16 KO Raster'!$I$3</f>
        <v>Mädchen-U12-Einzel</v>
      </c>
      <c r="D57" s="154"/>
      <c r="E57" s="152"/>
      <c r="F57" s="151"/>
      <c r="G57" s="152"/>
      <c r="H57" s="316" t="str">
        <f>'16 KO Raster'!$I$3</f>
        <v>Mädchen-U12-Einzel</v>
      </c>
      <c r="I57" s="154"/>
    </row>
    <row r="58" spans="1:9" ht="16.5" customHeight="1">
      <c r="A58" s="155">
        <f>'7+8'!$E$44</f>
        <v>0</v>
      </c>
      <c r="B58" s="157" t="s">
        <v>10</v>
      </c>
      <c r="C58" s="156">
        <f>'7+8'!$G$45</f>
        <v>0</v>
      </c>
      <c r="D58" s="154"/>
      <c r="E58" s="152"/>
      <c r="F58" s="155">
        <f>'7+8'!$E$45</f>
        <v>0</v>
      </c>
      <c r="G58" s="157" t="s">
        <v>10</v>
      </c>
      <c r="H58" s="156">
        <f>'7+8'!$G$44</f>
        <v>0</v>
      </c>
      <c r="I58" s="154"/>
    </row>
    <row r="59" spans="1:9" ht="12.75">
      <c r="A59" s="151">
        <f>'7+8'!$B$34</f>
        <v>0</v>
      </c>
      <c r="B59" s="152"/>
      <c r="C59" s="153">
        <f>'7+8'!$B$38</f>
        <v>0</v>
      </c>
      <c r="D59" s="154"/>
      <c r="E59" s="152"/>
      <c r="F59" s="151">
        <f>'7+8'!$B$36</f>
        <v>0</v>
      </c>
      <c r="G59" s="152"/>
      <c r="H59" s="153">
        <f>'7+8'!$B$40</f>
        <v>0</v>
      </c>
      <c r="I59" s="154"/>
    </row>
    <row r="60" spans="1:9" ht="12.75">
      <c r="A60" s="175"/>
      <c r="B60" s="152"/>
      <c r="C60" s="152"/>
      <c r="D60" s="154"/>
      <c r="E60" s="152"/>
      <c r="F60" s="175"/>
      <c r="G60" s="152"/>
      <c r="H60" s="152"/>
      <c r="I60" s="154"/>
    </row>
    <row r="61" spans="1:9" ht="12.75">
      <c r="A61" s="175"/>
      <c r="B61" s="152"/>
      <c r="C61" s="152"/>
      <c r="D61" s="154"/>
      <c r="E61" s="152"/>
      <c r="F61" s="175"/>
      <c r="G61" s="152"/>
      <c r="H61" s="152"/>
      <c r="I61" s="154"/>
    </row>
    <row r="62" spans="1:9" ht="12.75">
      <c r="A62" s="175"/>
      <c r="B62" s="152"/>
      <c r="C62" s="152"/>
      <c r="D62" s="154"/>
      <c r="E62" s="152"/>
      <c r="F62" s="175"/>
      <c r="G62" s="152"/>
      <c r="H62" s="152"/>
      <c r="I62" s="154"/>
    </row>
    <row r="63" spans="1:9" ht="7.5" customHeight="1">
      <c r="A63" s="151"/>
      <c r="B63" s="152"/>
      <c r="C63" s="153"/>
      <c r="D63" s="154"/>
      <c r="E63" s="152"/>
      <c r="F63" s="151"/>
      <c r="G63" s="152"/>
      <c r="H63" s="153"/>
      <c r="I63" s="154"/>
    </row>
    <row r="64" spans="1:9" ht="12.75">
      <c r="A64" s="151"/>
      <c r="B64" s="152"/>
      <c r="C64" s="153"/>
      <c r="D64" s="154"/>
      <c r="E64" s="152"/>
      <c r="F64" s="151"/>
      <c r="G64" s="152"/>
      <c r="H64" s="153"/>
      <c r="I64" s="154"/>
    </row>
    <row r="65" spans="1:9" ht="12.75" customHeight="1">
      <c r="A65" s="158"/>
      <c r="B65" s="159"/>
      <c r="C65" s="145"/>
      <c r="D65" s="160"/>
      <c r="E65" s="159"/>
      <c r="F65" s="158"/>
      <c r="G65" s="159"/>
      <c r="H65" s="145"/>
      <c r="I65" s="160"/>
    </row>
  </sheetData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pr</cp:lastModifiedBy>
  <cp:lastPrinted>2005-10-09T14:30:58Z</cp:lastPrinted>
  <dcterms:created xsi:type="dcterms:W3CDTF">1998-10-31T19:55:39Z</dcterms:created>
  <dcterms:modified xsi:type="dcterms:W3CDTF">2005-10-09T17:27:34Z</dcterms:modified>
  <cp:category/>
  <cp:version/>
  <cp:contentType/>
  <cp:contentStatus/>
</cp:coreProperties>
</file>