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60" windowHeight="3300" tabRatio="599" activeTab="17"/>
  </bookViews>
  <sheets>
    <sheet name="JU14 Gr.1" sheetId="1" r:id="rId1"/>
    <sheet name="JU14 Gr.2" sheetId="2" r:id="rId2"/>
    <sheet name="JU14 Gr.3" sheetId="3" r:id="rId3"/>
    <sheet name="JU14 Gr.4" sheetId="4" r:id="rId4"/>
    <sheet name="JU14 Gr.5" sheetId="5" r:id="rId5"/>
    <sheet name="JU14 Gr.6" sheetId="6" r:id="rId6"/>
    <sheet name="JU14 Gr.7" sheetId="7" r:id="rId7"/>
    <sheet name="JU14 Gr.8" sheetId="8" r:id="rId8"/>
    <sheet name="JU14 Gr.9" sheetId="9" r:id="rId9"/>
    <sheet name="JU15 Gr.10" sheetId="10" r:id="rId10"/>
    <sheet name="JU15 Gr.11" sheetId="11" r:id="rId11"/>
    <sheet name="JU15 Gr.12" sheetId="12" r:id="rId12"/>
    <sheet name="JU15 Gr.13" sheetId="13" r:id="rId13"/>
    <sheet name="JU15 Gr.14" sheetId="14" r:id="rId14"/>
    <sheet name="JU15 Gr.15" sheetId="15" r:id="rId15"/>
    <sheet name="JU15 Gr.16" sheetId="16" r:id="rId16"/>
    <sheet name="JU15 Gr.17" sheetId="17" r:id="rId17"/>
    <sheet name="JU15 Gr.18" sheetId="18" r:id="rId18"/>
  </sheets>
  <definedNames/>
  <calcPr fullCalcOnLoad="1"/>
</workbook>
</file>

<file path=xl/sharedStrings.xml><?xml version="1.0" encoding="utf-8"?>
<sst xmlns="http://schemas.openxmlformats.org/spreadsheetml/2006/main" count="2510" uniqueCount="163">
  <si>
    <t>Nr</t>
  </si>
  <si>
    <t>Name</t>
  </si>
  <si>
    <t>Verein</t>
  </si>
  <si>
    <t>Platz</t>
  </si>
  <si>
    <t>:</t>
  </si>
  <si>
    <t>Erg.</t>
  </si>
  <si>
    <t>-</t>
  </si>
  <si>
    <t>2. Runde</t>
  </si>
  <si>
    <t>1. Runde</t>
  </si>
  <si>
    <t>3. Runde</t>
  </si>
  <si>
    <t>4. Runde</t>
  </si>
  <si>
    <t>5. Runde</t>
  </si>
  <si>
    <t>Veranstaltung:</t>
  </si>
  <si>
    <t>Tabelle</t>
  </si>
  <si>
    <t>Punkte</t>
  </si>
  <si>
    <t>Sätze</t>
  </si>
  <si>
    <t>Diff.</t>
  </si>
  <si>
    <t>Jungen U15-Qual.-RLT 2007</t>
  </si>
  <si>
    <t>Gruppe 01</t>
  </si>
  <si>
    <t>Jungen U14-Qual.-RLT 2007</t>
  </si>
  <si>
    <t>Gruppe 02</t>
  </si>
  <si>
    <t>Gruppe 03</t>
  </si>
  <si>
    <t>Gruppe 04</t>
  </si>
  <si>
    <t>Gruppe 05</t>
  </si>
  <si>
    <t>Gruppe 06</t>
  </si>
  <si>
    <t>Gruppe 07</t>
  </si>
  <si>
    <t>Gruppe 08</t>
  </si>
  <si>
    <t>Gruppe 09</t>
  </si>
  <si>
    <t>Gruppe 10</t>
  </si>
  <si>
    <t>Gruppe 11</t>
  </si>
  <si>
    <t>Gruppe 12</t>
  </si>
  <si>
    <t>Gruppe 13</t>
  </si>
  <si>
    <t>Gruppe 14</t>
  </si>
  <si>
    <t>Gruppe 15</t>
  </si>
  <si>
    <t>Gruppe 16</t>
  </si>
  <si>
    <t>Gruppe 17</t>
  </si>
  <si>
    <t>Gruppe 18</t>
  </si>
  <si>
    <t>Müller, Tobias</t>
  </si>
  <si>
    <t>TSV Weinsberg</t>
  </si>
  <si>
    <t>Wolf, Philipp</t>
  </si>
  <si>
    <t>TGV E. Beilstein</t>
  </si>
  <si>
    <t>Thiel, Alexander</t>
  </si>
  <si>
    <t>TSG Heilbronn</t>
  </si>
  <si>
    <t>Hemminger, Robert</t>
  </si>
  <si>
    <t>Friedrichshaller SV</t>
  </si>
  <si>
    <t>Knobloch, Andre</t>
  </si>
  <si>
    <t>TSV Erlenbach</t>
  </si>
  <si>
    <t>Klenk, Marcel</t>
  </si>
  <si>
    <t>Spvgg Oedheim</t>
  </si>
  <si>
    <t>Osenbrück, Marc</t>
  </si>
  <si>
    <t>Heintz, Markus</t>
  </si>
  <si>
    <t>Reiff, Maximilian</t>
  </si>
  <si>
    <t>Voß, Patrick</t>
  </si>
  <si>
    <t>Höneise, Thorsten</t>
  </si>
  <si>
    <t>SV Frauenzimmern</t>
  </si>
  <si>
    <t>Furtner, Mario</t>
  </si>
  <si>
    <t>Spfr. Affaltrach</t>
  </si>
  <si>
    <t>Smolo, Nils</t>
  </si>
  <si>
    <t>Schoger, Phillip</t>
  </si>
  <si>
    <t>Einfeldt, Nils</t>
  </si>
  <si>
    <t>SV Neckarsulm</t>
  </si>
  <si>
    <t>Köllner, Patrik</t>
  </si>
  <si>
    <t>SV Sülzbach</t>
  </si>
  <si>
    <t>Bühler, Simon</t>
  </si>
  <si>
    <t>TSV Talheim</t>
  </si>
  <si>
    <t>Jesin, Arthur</t>
  </si>
  <si>
    <t>Lemke, Tobias</t>
  </si>
  <si>
    <t>Spfr. Neckarsulm</t>
  </si>
  <si>
    <t>Busse, Andre</t>
  </si>
  <si>
    <t>Laukemann, Felix</t>
  </si>
  <si>
    <t>TSB Horkheim</t>
  </si>
  <si>
    <t>Mager, Tobias</t>
  </si>
  <si>
    <t>TG Offenau</t>
  </si>
  <si>
    <t>Spfr. Neckarwestheim</t>
  </si>
  <si>
    <t>Mann, Johannes</t>
  </si>
  <si>
    <t>Fink, Marvin</t>
  </si>
  <si>
    <t>Waldenmaier, Andreas</t>
  </si>
  <si>
    <t>Sterzel, Fabian</t>
  </si>
  <si>
    <t>TSV Untergruppenbach</t>
  </si>
  <si>
    <t>Vanek, Phillip</t>
  </si>
  <si>
    <t>Gibler, Marcel</t>
  </si>
  <si>
    <t>Honic, Marcel</t>
  </si>
  <si>
    <t>TV Lauffen</t>
  </si>
  <si>
    <t>Börger, Raphael</t>
  </si>
  <si>
    <t>Mierswa, Kevin</t>
  </si>
  <si>
    <t>Zürn, Florian</t>
  </si>
  <si>
    <t>TTC Gochsen</t>
  </si>
  <si>
    <t>Genne, Matthias</t>
  </si>
  <si>
    <t>Stiefel, Mario</t>
  </si>
  <si>
    <t>Endress, Marius</t>
  </si>
  <si>
    <t>Heim, Patrick</t>
  </si>
  <si>
    <t>Wächter, Tobias</t>
  </si>
  <si>
    <t>VfL Brackenheim</t>
  </si>
  <si>
    <t>Stellwag, Marius</t>
  </si>
  <si>
    <t>Maier, Nico</t>
  </si>
  <si>
    <t>SV Massenbachhausen</t>
  </si>
  <si>
    <t>Bach, Alexander</t>
  </si>
  <si>
    <t>Wenninger, Felix</t>
  </si>
  <si>
    <t>FC Kirchhausen</t>
  </si>
  <si>
    <t>Bagriacik, Bilal</t>
  </si>
  <si>
    <t>SC Oberes Zabergäu</t>
  </si>
  <si>
    <t>Schepperle, Benedikt</t>
  </si>
  <si>
    <t>Höneise, Alexander</t>
  </si>
  <si>
    <t>Schnaberich, Matthias</t>
  </si>
  <si>
    <t>Ketsitsidis, Delis</t>
  </si>
  <si>
    <t>Knödler, Patrick</t>
  </si>
  <si>
    <t>Körner, Tobias</t>
  </si>
  <si>
    <t>Krauskopf, Marco</t>
  </si>
  <si>
    <t>Sarfert, Steven</t>
  </si>
  <si>
    <t>SG Gundelsheim</t>
  </si>
  <si>
    <t>Föhre, Bernd</t>
  </si>
  <si>
    <t>Feis, Dominik</t>
  </si>
  <si>
    <t>Albrecht, Marcel</t>
  </si>
  <si>
    <t>Burkart, Alexander</t>
  </si>
  <si>
    <t>Bloching, Samuel</t>
  </si>
  <si>
    <t>Manzo, Marco</t>
  </si>
  <si>
    <t>Wenzelburger, Michael</t>
  </si>
  <si>
    <t>Mayenberger, Johannes</t>
  </si>
  <si>
    <t>Gärtner, Dennis</t>
  </si>
  <si>
    <t>Winter, Andreas</t>
  </si>
  <si>
    <t>George, Bennedikt</t>
  </si>
  <si>
    <t>Gaal, Fabian</t>
  </si>
  <si>
    <t>Emreoglu, Arif</t>
  </si>
  <si>
    <t>Marek, Felix</t>
  </si>
  <si>
    <t>Feile, Marcel</t>
  </si>
  <si>
    <t>Ost, Daniel</t>
  </si>
  <si>
    <t>Hasenfratz, Felix</t>
  </si>
  <si>
    <t>Ritzenfeld, Tobias</t>
  </si>
  <si>
    <t>Urtel-Uhlstein, Felix</t>
  </si>
  <si>
    <t>VfL Obereisesheim</t>
  </si>
  <si>
    <t>Zürn, Otto</t>
  </si>
  <si>
    <t>Karademir, Yasin</t>
  </si>
  <si>
    <t>TSV Willsbach</t>
  </si>
  <si>
    <t>Hildebrandt, Joachim</t>
  </si>
  <si>
    <t>Lang, Patrick</t>
  </si>
  <si>
    <t>Tezer, Hasan</t>
  </si>
  <si>
    <t>Bätge, Jörn</t>
  </si>
  <si>
    <t>Heid, Jan</t>
  </si>
  <si>
    <t>Mathis, Hendrik</t>
  </si>
  <si>
    <t>Wriedt, Christian</t>
  </si>
  <si>
    <t>Döring, Fabian</t>
  </si>
  <si>
    <t>Bauer, Jony</t>
  </si>
  <si>
    <t>Hartl, Michael</t>
  </si>
  <si>
    <t>TSV Brettach</t>
  </si>
  <si>
    <t>Ruoff, Max</t>
  </si>
  <si>
    <t>Kühn, Kevin</t>
  </si>
  <si>
    <t>Nguyen, Wolfgang</t>
  </si>
  <si>
    <t>Wilder, Fabian</t>
  </si>
  <si>
    <t>Hartmann, Jonas</t>
  </si>
  <si>
    <t>Schneider, Kevin</t>
  </si>
  <si>
    <t>Furtner, Fabian</t>
  </si>
  <si>
    <t>Sendelbach, Patrick</t>
  </si>
  <si>
    <t>Mühling, Maximilian</t>
  </si>
  <si>
    <t>Zerner, Daniel</t>
  </si>
  <si>
    <t>Böhringer, David</t>
  </si>
  <si>
    <t>Deckmann, Oliver</t>
  </si>
  <si>
    <t>Meyer, Patrick</t>
  </si>
  <si>
    <t>Schwarz, Dominik</t>
  </si>
  <si>
    <t>Fried, Sebastian</t>
  </si>
  <si>
    <t xml:space="preserve"> </t>
  </si>
  <si>
    <t>Kröz, Daniel</t>
  </si>
  <si>
    <t>Melke, Stefan-Patrick</t>
  </si>
  <si>
    <t>Seiter, Daniel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</si>
</sst>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8" fillId="0" borderId="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8" fillId="0" borderId="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2" xfId="0" applyFont="1" applyBorder="1" applyAlignment="1" applyProtection="1" quotePrefix="1">
      <alignment horizontal="center"/>
      <protection/>
    </xf>
    <xf numFmtId="0" fontId="7" fillId="0" borderId="22" xfId="0" applyFont="1" applyBorder="1" applyAlignment="1">
      <alignment/>
    </xf>
    <xf numFmtId="0" fontId="7" fillId="0" borderId="22" xfId="0" applyFont="1" applyBorder="1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0" borderId="21" xfId="0" applyFont="1" applyFill="1" applyBorder="1" applyAlignment="1" applyProtection="1" quotePrefix="1">
      <alignment horizontal="center"/>
      <protection/>
    </xf>
    <xf numFmtId="1" fontId="5" fillId="0" borderId="21" xfId="0" applyNumberFormat="1" applyFont="1" applyBorder="1" applyAlignment="1" applyProtection="1" quotePrefix="1">
      <alignment/>
      <protection/>
    </xf>
    <xf numFmtId="1" fontId="7" fillId="0" borderId="21" xfId="0" applyNumberFormat="1" applyFont="1" applyBorder="1" applyAlignment="1" applyProtection="1" quotePrefix="1">
      <alignment/>
      <protection/>
    </xf>
    <xf numFmtId="0" fontId="8" fillId="0" borderId="1" xfId="0" applyFont="1" applyFill="1" applyBorder="1" applyAlignment="1" applyProtection="1">
      <alignment/>
      <protection/>
    </xf>
    <xf numFmtId="1" fontId="5" fillId="0" borderId="2" xfId="0" applyNumberFormat="1" applyFont="1" applyBorder="1" applyAlignment="1" applyProtection="1" quotePrefix="1">
      <alignment/>
      <protection/>
    </xf>
    <xf numFmtId="1" fontId="7" fillId="0" borderId="2" xfId="0" applyNumberFormat="1" applyFont="1" applyBorder="1" applyAlignment="1" applyProtection="1" quotePrefix="1">
      <alignment/>
      <protection/>
    </xf>
    <xf numFmtId="0" fontId="4" fillId="0" borderId="21" xfId="0" applyFont="1" applyBorder="1" applyAlignment="1">
      <alignment horizontal="center"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Alignment="1">
      <alignment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 applyProtection="1" quotePrefix="1">
      <alignment horizontal="center"/>
      <protection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2" xfId="0" applyFont="1" applyBorder="1" applyAlignment="1" quotePrefix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 quotePrefix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34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quotePrefix="1">
      <alignment/>
    </xf>
    <xf numFmtId="0" fontId="4" fillId="0" borderId="19" xfId="0" applyFont="1" applyBorder="1" applyAlignment="1" applyProtection="1">
      <alignment/>
      <protection/>
    </xf>
    <xf numFmtId="0" fontId="7" fillId="0" borderId="38" xfId="0" applyFont="1" applyBorder="1" applyAlignment="1">
      <alignment/>
    </xf>
    <xf numFmtId="0" fontId="8" fillId="0" borderId="39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4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/>
    </xf>
    <xf numFmtId="0" fontId="8" fillId="0" borderId="37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center"/>
      <protection/>
    </xf>
    <xf numFmtId="0" fontId="8" fillId="0" borderId="31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 quotePrefix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 quotePrefix="1">
      <alignment horizontal="center"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 quotePrefix="1">
      <alignment horizontal="center"/>
      <protection/>
    </xf>
    <xf numFmtId="0" fontId="8" fillId="0" borderId="23" xfId="0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39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8" fillId="0" borderId="2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5" fillId="2" borderId="44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45" xfId="0" applyFont="1" applyFill="1" applyBorder="1" applyAlignment="1" applyProtection="1">
      <alignment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46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47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/>
      <protection locked="0"/>
    </xf>
    <xf numFmtId="0" fontId="5" fillId="2" borderId="38" xfId="0" applyFont="1" applyFill="1" applyBorder="1" applyAlignment="1" applyProtection="1">
      <alignment/>
      <protection locked="0"/>
    </xf>
    <xf numFmtId="0" fontId="5" fillId="2" borderId="31" xfId="0" applyFont="1" applyFill="1" applyBorder="1" applyAlignment="1" applyProtection="1">
      <alignment/>
      <protection locked="0"/>
    </xf>
    <xf numFmtId="0" fontId="5" fillId="2" borderId="28" xfId="0" applyFont="1" applyFill="1" applyBorder="1" applyAlignment="1" applyProtection="1">
      <alignment/>
      <protection locked="0"/>
    </xf>
    <xf numFmtId="0" fontId="8" fillId="0" borderId="2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18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37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39</v>
      </c>
      <c r="C5" s="4"/>
      <c r="D5" s="4"/>
      <c r="E5" s="81"/>
      <c r="F5" s="41"/>
      <c r="G5" s="211" t="s">
        <v>40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1</v>
      </c>
      <c r="W5" s="6">
        <f>+AF18</f>
        <v>3</v>
      </c>
      <c r="X5" s="3" t="s">
        <v>4</v>
      </c>
      <c r="Y5" s="10">
        <f>+AH18</f>
        <v>1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9</v>
      </c>
      <c r="AD5" s="3" t="s">
        <v>4</v>
      </c>
      <c r="AE5" s="10">
        <f>SUM(J14,H25,AH18,J20,AH14)</f>
        <v>8</v>
      </c>
      <c r="AF5" s="242"/>
      <c r="AG5" s="243"/>
      <c r="AH5" s="244"/>
    </row>
    <row r="6" spans="1:34" ht="15.75">
      <c r="A6" s="174">
        <v>3</v>
      </c>
      <c r="B6" s="208" t="s">
        <v>41</v>
      </c>
      <c r="C6" s="4"/>
      <c r="D6" s="4"/>
      <c r="E6" s="81"/>
      <c r="F6" s="41"/>
      <c r="G6" s="211" t="s">
        <v>42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1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4</v>
      </c>
      <c r="AA6" s="3" t="s">
        <v>4</v>
      </c>
      <c r="AB6" s="9">
        <f t="shared" si="1"/>
        <v>1</v>
      </c>
      <c r="AC6" s="10">
        <f>SUM(H15,H24,AH19,J20,AF13)</f>
        <v>12</v>
      </c>
      <c r="AD6" s="3" t="s">
        <v>4</v>
      </c>
      <c r="AE6" s="10">
        <f>SUM(J15,J24,AF19,H20,AH13)</f>
        <v>4</v>
      </c>
      <c r="AF6" s="242"/>
      <c r="AG6" s="243"/>
      <c r="AH6" s="244"/>
    </row>
    <row r="7" spans="1:34" ht="15.75">
      <c r="A7" s="174">
        <v>4</v>
      </c>
      <c r="B7" s="208" t="s">
        <v>43</v>
      </c>
      <c r="C7" s="4"/>
      <c r="D7" s="4"/>
      <c r="E7" s="81"/>
      <c r="F7" s="41"/>
      <c r="G7" s="211" t="s">
        <v>44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0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9" t="s">
        <v>45</v>
      </c>
      <c r="C8" s="1"/>
      <c r="D8" s="25"/>
      <c r="E8" s="81"/>
      <c r="F8" s="151"/>
      <c r="G8" s="212" t="s">
        <v>46</v>
      </c>
      <c r="H8" s="1">
        <f>+V4</f>
        <v>0</v>
      </c>
      <c r="I8" s="3" t="s">
        <v>4</v>
      </c>
      <c r="J8" s="2">
        <f>+T4</f>
        <v>3</v>
      </c>
      <c r="K8" s="1">
        <f>+V5</f>
        <v>1</v>
      </c>
      <c r="L8" s="4" t="s">
        <v>4</v>
      </c>
      <c r="M8" s="2">
        <f>+T5</f>
        <v>3</v>
      </c>
      <c r="N8" s="1">
        <f>+V6</f>
        <v>1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6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47</v>
      </c>
      <c r="C9" s="11"/>
      <c r="D9" s="11"/>
      <c r="E9" s="172"/>
      <c r="F9" s="12"/>
      <c r="G9" s="213" t="s">
        <v>48</v>
      </c>
      <c r="H9" s="13">
        <f>+Y4</f>
        <v>0</v>
      </c>
      <c r="I9" s="14" t="s">
        <v>4</v>
      </c>
      <c r="J9" s="15">
        <f>+W4</f>
        <v>3</v>
      </c>
      <c r="K9" s="13">
        <f>+Y5</f>
        <v>1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7</v>
      </c>
      <c r="AD9" s="14" t="s">
        <v>4</v>
      </c>
      <c r="AE9" s="18">
        <f>SUM(H13,H23,AF18,H18,AF13)</f>
        <v>10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49</v>
      </c>
      <c r="AD10" s="170"/>
      <c r="AE10" s="170">
        <f>SUM(AE4:AE9)</f>
        <v>49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Müller, Tobias</v>
      </c>
      <c r="F13" s="49" t="s">
        <v>6</v>
      </c>
      <c r="G13" s="50" t="str">
        <f>+B9</f>
        <v>Klenk, Marcel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Thiel, Alexander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Klenk, Marcel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Wolf, Philipp</v>
      </c>
      <c r="F14" s="56" t="s">
        <v>6</v>
      </c>
      <c r="G14" s="43" t="str">
        <f>+B8</f>
        <v>Knobloch, Andre</v>
      </c>
      <c r="H14" s="227">
        <v>3</v>
      </c>
      <c r="I14" s="51" t="s">
        <v>4</v>
      </c>
      <c r="J14" s="229">
        <v>1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Wolf, Philipp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Hemminger, Robert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Thiel, Alexander</v>
      </c>
      <c r="F15" s="62" t="s">
        <v>6</v>
      </c>
      <c r="G15" s="63" t="str">
        <f>+B7</f>
        <v>Hemminger, Robert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Müller, Tobias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Knobloch, Andre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Knobloch, Andre</v>
      </c>
      <c r="F18" s="54" t="s">
        <v>6</v>
      </c>
      <c r="G18" s="48" t="str">
        <f>+B9</f>
        <v>Klenk, Marcel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Wolf, Philipp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Klenk, Marcel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1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Müller, Tobias</v>
      </c>
      <c r="F19" s="57" t="s">
        <v>6</v>
      </c>
      <c r="G19" s="42" t="str">
        <f>+B7</f>
        <v>Hemminger, Robert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Müller, Tobias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Thiel, Alexander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Wolf, Philipp</v>
      </c>
      <c r="F20" s="66" t="s">
        <v>6</v>
      </c>
      <c r="G20" s="61" t="str">
        <f>+B6</f>
        <v>Thiel, Alexander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Hemminger, Robert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Knobloch, Andre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Hemminger, Robert</v>
      </c>
      <c r="F23" s="49" t="s">
        <v>6</v>
      </c>
      <c r="G23" s="50" t="str">
        <f>+B9</f>
        <v>Klenk, Marcel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Thiel, Alexander</v>
      </c>
      <c r="F24" s="56" t="s">
        <v>6</v>
      </c>
      <c r="G24" s="43" t="str">
        <f>+B8</f>
        <v>Knobloch, Andre</v>
      </c>
      <c r="H24" s="227">
        <v>3</v>
      </c>
      <c r="I24" s="51" t="s">
        <v>4</v>
      </c>
      <c r="J24" s="229">
        <v>1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Müller, Tobias</v>
      </c>
      <c r="F25" s="95" t="s">
        <v>6</v>
      </c>
      <c r="G25" s="93" t="str">
        <f>+B5</f>
        <v>Wolf, Philipp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Müller, Tobias</v>
      </c>
      <c r="C32" s="102"/>
      <c r="D32" s="102"/>
      <c r="E32" s="102"/>
      <c r="F32" s="102"/>
      <c r="G32" s="129" t="str">
        <f>$G$4</f>
        <v>TSV Weinsberg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$B$6</f>
        <v>Thiel, Alexander</v>
      </c>
      <c r="C33" s="58"/>
      <c r="D33" s="58"/>
      <c r="E33" s="58"/>
      <c r="F33" s="58"/>
      <c r="G33" s="155" t="str">
        <f>$G$6</f>
        <v>TSG Heilbronn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4</v>
      </c>
      <c r="Q33" s="157" t="s">
        <v>4</v>
      </c>
      <c r="R33" s="156">
        <f>$AB$6</f>
        <v>1</v>
      </c>
      <c r="S33" s="165"/>
      <c r="T33" s="162">
        <f>$AC$6</f>
        <v>12</v>
      </c>
      <c r="U33" s="159"/>
      <c r="V33" s="157" t="s">
        <v>4</v>
      </c>
      <c r="W33" s="158">
        <f>$AE$6</f>
        <v>4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$B$5</f>
        <v>Wolf, Philipp</v>
      </c>
      <c r="C34" s="102"/>
      <c r="D34" s="102"/>
      <c r="E34" s="102"/>
      <c r="F34" s="102"/>
      <c r="G34" s="129" t="str">
        <f>$G$5</f>
        <v>TGV E. Beilstein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3</v>
      </c>
      <c r="Q34" s="133" t="s">
        <v>4</v>
      </c>
      <c r="R34" s="132">
        <f>$AB$5</f>
        <v>2</v>
      </c>
      <c r="S34" s="134"/>
      <c r="T34" s="135">
        <f>$AC$5</f>
        <v>9</v>
      </c>
      <c r="U34" s="136"/>
      <c r="V34" s="133" t="s">
        <v>4</v>
      </c>
      <c r="W34" s="137">
        <f>$AE$5</f>
        <v>8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$B$9</f>
        <v>Klenk, Marcel</v>
      </c>
      <c r="C35" s="102"/>
      <c r="D35" s="102"/>
      <c r="E35" s="102"/>
      <c r="F35" s="102"/>
      <c r="G35" s="129" t="str">
        <f>$G$9</f>
        <v>Spvgg Oedheim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7</v>
      </c>
      <c r="U35" s="136"/>
      <c r="V35" s="133" t="s">
        <v>4</v>
      </c>
      <c r="W35" s="137">
        <f>$AE$9</f>
        <v>10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$B$8</f>
        <v>Knobloch, Andre</v>
      </c>
      <c r="C36" s="102"/>
      <c r="D36" s="102"/>
      <c r="E36" s="82"/>
      <c r="F36" s="102"/>
      <c r="G36" s="129" t="str">
        <f>$G$8</f>
        <v>TSV Erlenbach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6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-6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Hemminger, Robert</v>
      </c>
      <c r="C37" s="67"/>
      <c r="D37" s="67"/>
      <c r="E37" s="67"/>
      <c r="F37" s="67"/>
      <c r="G37" s="125" t="str">
        <f>$G$7</f>
        <v>Friedrichshaller SV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0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49</v>
      </c>
      <c r="U38" s="148"/>
      <c r="V38" s="140" t="s">
        <v>4</v>
      </c>
      <c r="W38" s="148">
        <f>SUM(W32:W37)</f>
        <v>49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28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107</v>
      </c>
      <c r="C4" s="4"/>
      <c r="D4" s="4"/>
      <c r="E4" s="171"/>
      <c r="F4" s="41"/>
      <c r="G4" s="211" t="s">
        <v>48</v>
      </c>
      <c r="H4" s="214"/>
      <c r="I4" s="215"/>
      <c r="J4" s="216"/>
      <c r="K4" s="6">
        <f>+H25</f>
        <v>0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159</v>
      </c>
      <c r="C5" s="4"/>
      <c r="D5" s="4"/>
      <c r="E5" s="81"/>
      <c r="F5" s="41"/>
      <c r="G5" s="211" t="s">
        <v>159</v>
      </c>
      <c r="H5" s="42">
        <f>+M4</f>
        <v>0</v>
      </c>
      <c r="I5" s="3" t="s">
        <v>4</v>
      </c>
      <c r="J5" s="43">
        <f>+K4</f>
        <v>0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0</v>
      </c>
      <c r="AA5" s="3" t="s">
        <v>4</v>
      </c>
      <c r="AB5" s="9">
        <f t="shared" si="1"/>
        <v>0</v>
      </c>
      <c r="AC5" s="10">
        <f>SUM(H14,J25,AF18,H20,AF14)</f>
        <v>0</v>
      </c>
      <c r="AD5" s="3" t="s">
        <v>4</v>
      </c>
      <c r="AE5" s="10">
        <f>SUM(J14,H25,AH18,J20,AH14)</f>
        <v>0</v>
      </c>
      <c r="AF5" s="242"/>
      <c r="AG5" s="243"/>
      <c r="AH5" s="244"/>
    </row>
    <row r="6" spans="1:34" ht="15.75">
      <c r="A6" s="174">
        <v>3</v>
      </c>
      <c r="B6" s="208" t="s">
        <v>108</v>
      </c>
      <c r="C6" s="4"/>
      <c r="D6" s="4"/>
      <c r="E6" s="81"/>
      <c r="F6" s="41"/>
      <c r="G6" s="211" t="s">
        <v>109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3</v>
      </c>
      <c r="AC6" s="10">
        <f>SUM(H15,H24,AH19,J20,AF13)</f>
        <v>3</v>
      </c>
      <c r="AD6" s="3" t="s">
        <v>4</v>
      </c>
      <c r="AE6" s="10">
        <f>SUM(J15,J24,AF19,H20,AH13)</f>
        <v>9</v>
      </c>
      <c r="AF6" s="242"/>
      <c r="AG6" s="243"/>
      <c r="AH6" s="244"/>
    </row>
    <row r="7" spans="1:34" ht="15.75">
      <c r="A7" s="174">
        <v>4</v>
      </c>
      <c r="B7" s="208" t="s">
        <v>110</v>
      </c>
      <c r="C7" s="4"/>
      <c r="D7" s="4"/>
      <c r="E7" s="81"/>
      <c r="F7" s="41"/>
      <c r="G7" s="211" t="s">
        <v>64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4</v>
      </c>
      <c r="AC7" s="10">
        <f>SUM(J15,H23,AF20,J19,AH14)</f>
        <v>0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9" t="s">
        <v>111</v>
      </c>
      <c r="C8" s="1"/>
      <c r="D8" s="25"/>
      <c r="E8" s="81"/>
      <c r="F8" s="151"/>
      <c r="G8" s="212" t="s">
        <v>56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0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3</v>
      </c>
      <c r="X8" s="3" t="s">
        <v>4</v>
      </c>
      <c r="Y8" s="7">
        <f>+J18</f>
        <v>2</v>
      </c>
      <c r="Z8" s="8">
        <f t="shared" si="0"/>
        <v>3</v>
      </c>
      <c r="AA8" s="3" t="s">
        <v>4</v>
      </c>
      <c r="AB8" s="9">
        <f t="shared" si="1"/>
        <v>1</v>
      </c>
      <c r="AC8" s="10">
        <f>SUM(J14,J24,AH20,H18,AH15)</f>
        <v>9</v>
      </c>
      <c r="AD8" s="3" t="s">
        <v>4</v>
      </c>
      <c r="AE8" s="9">
        <f>SUM(H14,H24,AF20,J18,AF15)</f>
        <v>5</v>
      </c>
      <c r="AF8" s="242"/>
      <c r="AG8" s="243"/>
      <c r="AH8" s="244"/>
    </row>
    <row r="9" spans="1:34" ht="15.75" customHeight="1" thickBot="1">
      <c r="A9" s="176">
        <v>6</v>
      </c>
      <c r="B9" s="210" t="s">
        <v>112</v>
      </c>
      <c r="C9" s="11"/>
      <c r="D9" s="11"/>
      <c r="E9" s="172"/>
      <c r="F9" s="12"/>
      <c r="G9" s="213" t="s">
        <v>44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0</v>
      </c>
      <c r="T9" s="17">
        <f>+Y8</f>
        <v>2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2</v>
      </c>
      <c r="AC9" s="18">
        <f>SUM(J13,J23,AH18,J18,AH13)</f>
        <v>8</v>
      </c>
      <c r="AD9" s="14" t="s">
        <v>4</v>
      </c>
      <c r="AE9" s="18">
        <f>SUM(H13,H23,AF18,H18,AF13)</f>
        <v>6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32</v>
      </c>
      <c r="AD10" s="170"/>
      <c r="AE10" s="170">
        <f>SUM(AE4:AE9)</f>
        <v>32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Krauskopf, Marco</v>
      </c>
      <c r="F13" s="49" t="s">
        <v>6</v>
      </c>
      <c r="G13" s="50" t="str">
        <f>+B9</f>
        <v>Albrecht, Marcel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Sarfert, Steven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Albrecht, Marcel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 </v>
      </c>
      <c r="F14" s="56" t="s">
        <v>6</v>
      </c>
      <c r="G14" s="43" t="str">
        <f>+B8</f>
        <v>Feis, Dominik</v>
      </c>
      <c r="H14" s="227"/>
      <c r="I14" s="51" t="s">
        <v>4</v>
      </c>
      <c r="J14" s="229"/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 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Föhre, Bernd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Sarfert, Steven</v>
      </c>
      <c r="F15" s="62" t="s">
        <v>6</v>
      </c>
      <c r="G15" s="63" t="str">
        <f>+B7</f>
        <v>Föhre, Bernd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Krauskopf, Marco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Feis, Dominik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Feis, Dominik</v>
      </c>
      <c r="F18" s="54" t="s">
        <v>6</v>
      </c>
      <c r="G18" s="48" t="str">
        <f>+B9</f>
        <v>Albrecht, Marcel</v>
      </c>
      <c r="H18" s="231">
        <v>3</v>
      </c>
      <c r="I18" s="51" t="s">
        <v>4</v>
      </c>
      <c r="J18" s="235">
        <v>2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 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Albrecht, Marcel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Krauskopf, Marco</v>
      </c>
      <c r="F19" s="57" t="s">
        <v>6</v>
      </c>
      <c r="G19" s="42" t="str">
        <f>+B7</f>
        <v>Föhre, Bernd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Krauskopf, Marco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Sarfert, Steven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 </v>
      </c>
      <c r="F20" s="66" t="s">
        <v>6</v>
      </c>
      <c r="G20" s="61" t="str">
        <f>+B6</f>
        <v>Sarfert, Steven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Föhre, Bernd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Feis, Dominik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Föhre, Bernd</v>
      </c>
      <c r="F23" s="49" t="s">
        <v>6</v>
      </c>
      <c r="G23" s="50" t="str">
        <f>+B9</f>
        <v>Albrecht, Marcel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Sarfert, Steven</v>
      </c>
      <c r="F24" s="56" t="s">
        <v>6</v>
      </c>
      <c r="G24" s="43" t="str">
        <f>+B8</f>
        <v>Feis, Dominik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Krauskopf, Marco</v>
      </c>
      <c r="F25" s="95" t="s">
        <v>6</v>
      </c>
      <c r="G25" s="93" t="str">
        <f>+B5</f>
        <v> </v>
      </c>
      <c r="H25" s="234"/>
      <c r="I25" s="79" t="s">
        <v>4</v>
      </c>
      <c r="J25" s="236"/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Krauskopf, Marco</v>
      </c>
      <c r="C32" s="102"/>
      <c r="D32" s="102"/>
      <c r="E32" s="102"/>
      <c r="F32" s="102"/>
      <c r="G32" s="129" t="str">
        <f>$G$4</f>
        <v>Spvgg Oedheim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$B$8</f>
        <v>Feis, Dominik</v>
      </c>
      <c r="C33" s="58"/>
      <c r="D33" s="58"/>
      <c r="E33" s="238"/>
      <c r="F33" s="58"/>
      <c r="G33" s="155" t="str">
        <f>$G$8</f>
        <v>Spfr. Affaltrach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3</v>
      </c>
      <c r="Q33" s="157" t="s">
        <v>4</v>
      </c>
      <c r="R33" s="156">
        <f>$AB$8</f>
        <v>1</v>
      </c>
      <c r="S33" s="165"/>
      <c r="T33" s="162">
        <f>$AC$8</f>
        <v>9</v>
      </c>
      <c r="U33" s="159"/>
      <c r="V33" s="157" t="s">
        <v>4</v>
      </c>
      <c r="W33" s="158">
        <f>$AE$8</f>
        <v>5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$B$9</f>
        <v>Albrecht, Marcel</v>
      </c>
      <c r="C34" s="102"/>
      <c r="D34" s="102"/>
      <c r="E34" s="102"/>
      <c r="F34" s="102"/>
      <c r="G34" s="129" t="str">
        <f>$G$9</f>
        <v>Friedrichshaller SV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2</v>
      </c>
      <c r="Q34" s="133" t="s">
        <v>4</v>
      </c>
      <c r="R34" s="132">
        <f>$AB$9</f>
        <v>2</v>
      </c>
      <c r="S34" s="134"/>
      <c r="T34" s="135">
        <f>$AC$9</f>
        <v>8</v>
      </c>
      <c r="U34" s="136"/>
      <c r="V34" s="133" t="s">
        <v>4</v>
      </c>
      <c r="W34" s="137">
        <f>$AE$9</f>
        <v>6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$B$6</f>
        <v>Sarfert, Steven</v>
      </c>
      <c r="C35" s="102"/>
      <c r="D35" s="102"/>
      <c r="E35" s="102"/>
      <c r="F35" s="102"/>
      <c r="G35" s="129" t="str">
        <f>$G$6</f>
        <v>SG Gundelsheim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1</v>
      </c>
      <c r="Q35" s="133" t="s">
        <v>4</v>
      </c>
      <c r="R35" s="132">
        <f>$AB$6</f>
        <v>3</v>
      </c>
      <c r="S35" s="134"/>
      <c r="T35" s="135">
        <f>$AC$6</f>
        <v>3</v>
      </c>
      <c r="U35" s="136"/>
      <c r="V35" s="133" t="s">
        <v>4</v>
      </c>
      <c r="W35" s="137">
        <f>$AE$6</f>
        <v>9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 t="str">
        <f>$B$5</f>
        <v> </v>
      </c>
      <c r="C36" s="102"/>
      <c r="D36" s="102"/>
      <c r="E36" s="102"/>
      <c r="F36" s="102"/>
      <c r="G36" s="129" t="str">
        <f>$G$5</f>
        <v> 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0</v>
      </c>
      <c r="Q36" s="133" t="s">
        <v>4</v>
      </c>
      <c r="R36" s="132">
        <f>$AB$5</f>
        <v>0</v>
      </c>
      <c r="S36" s="134"/>
      <c r="T36" s="135">
        <f>$AC$5</f>
        <v>0</v>
      </c>
      <c r="U36" s="136"/>
      <c r="V36" s="133" t="s">
        <v>4</v>
      </c>
      <c r="W36" s="137">
        <f>$AE$5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Föhre, Bernd</v>
      </c>
      <c r="C37" s="67"/>
      <c r="D37" s="67"/>
      <c r="E37" s="67"/>
      <c r="F37" s="67"/>
      <c r="G37" s="125" t="str">
        <f>$G$7</f>
        <v>TSV Talheim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4</v>
      </c>
      <c r="S37" s="141"/>
      <c r="T37" s="142">
        <f>$AC$7</f>
        <v>0</v>
      </c>
      <c r="U37" s="143"/>
      <c r="V37" s="140" t="s">
        <v>4</v>
      </c>
      <c r="W37" s="144">
        <f>$AE$7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32</v>
      </c>
      <c r="U38" s="148"/>
      <c r="V38" s="140" t="s">
        <v>4</v>
      </c>
      <c r="W38" s="148">
        <f>SUM(W32:W37)</f>
        <v>32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29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113</v>
      </c>
      <c r="C4" s="4"/>
      <c r="D4" s="4"/>
      <c r="E4" s="171"/>
      <c r="F4" s="41"/>
      <c r="G4" s="211" t="s">
        <v>40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114</v>
      </c>
      <c r="C5" s="4"/>
      <c r="D5" s="4"/>
      <c r="E5" s="81"/>
      <c r="F5" s="41"/>
      <c r="G5" s="211" t="s">
        <v>56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3</v>
      </c>
      <c r="R5" s="3" t="s">
        <v>4</v>
      </c>
      <c r="S5" s="10">
        <f>+AH14</f>
        <v>1</v>
      </c>
      <c r="T5" s="6">
        <f>+H14</f>
        <v>1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2</v>
      </c>
      <c r="AA5" s="3" t="s">
        <v>4</v>
      </c>
      <c r="AB5" s="9">
        <f t="shared" si="1"/>
        <v>3</v>
      </c>
      <c r="AC5" s="10">
        <f>SUM(H14,J25,AF18,H20,AF14)</f>
        <v>7</v>
      </c>
      <c r="AD5" s="3" t="s">
        <v>4</v>
      </c>
      <c r="AE5" s="10">
        <f>SUM(J14,H25,AH18,J20,AH14)</f>
        <v>11</v>
      </c>
      <c r="AF5" s="242"/>
      <c r="AG5" s="243"/>
      <c r="AH5" s="244"/>
    </row>
    <row r="6" spans="1:34" ht="15.75">
      <c r="A6" s="174">
        <v>3</v>
      </c>
      <c r="B6" s="208" t="s">
        <v>115</v>
      </c>
      <c r="C6" s="4"/>
      <c r="D6" s="4"/>
      <c r="E6" s="81"/>
      <c r="F6" s="41"/>
      <c r="G6" s="211" t="s">
        <v>48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0</v>
      </c>
      <c r="AA6" s="3" t="s">
        <v>4</v>
      </c>
      <c r="AB6" s="9">
        <f t="shared" si="1"/>
        <v>5</v>
      </c>
      <c r="AC6" s="10">
        <f>SUM(H15,H24,AH19,J20,AF13)</f>
        <v>1</v>
      </c>
      <c r="AD6" s="3" t="s">
        <v>4</v>
      </c>
      <c r="AE6" s="10">
        <f>SUM(J15,J24,AF19,H20,AH13)</f>
        <v>15</v>
      </c>
      <c r="AF6" s="242"/>
      <c r="AG6" s="243"/>
      <c r="AH6" s="244"/>
    </row>
    <row r="7" spans="1:34" ht="15.75">
      <c r="A7" s="174">
        <v>4</v>
      </c>
      <c r="B7" s="208" t="s">
        <v>116</v>
      </c>
      <c r="C7" s="4"/>
      <c r="D7" s="4"/>
      <c r="E7" s="81"/>
      <c r="F7" s="41"/>
      <c r="G7" s="211" t="s">
        <v>70</v>
      </c>
      <c r="H7" s="42">
        <f>+S4</f>
        <v>0</v>
      </c>
      <c r="I7" s="3" t="s">
        <v>4</v>
      </c>
      <c r="J7" s="43">
        <f>+Q4</f>
        <v>3</v>
      </c>
      <c r="K7" s="42">
        <f>+S5</f>
        <v>1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4</v>
      </c>
      <c r="AC7" s="10">
        <f>SUM(J15,H23,AF20,J19,AH14)</f>
        <v>4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9" t="s">
        <v>117</v>
      </c>
      <c r="C8" s="1"/>
      <c r="D8" s="25"/>
      <c r="E8" s="81"/>
      <c r="F8" s="151"/>
      <c r="G8" s="212" t="s">
        <v>44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1</v>
      </c>
      <c r="N8" s="1">
        <f>+V6</f>
        <v>3</v>
      </c>
      <c r="O8" s="3" t="s">
        <v>4</v>
      </c>
      <c r="P8" s="2">
        <f>+T6</f>
        <v>0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4</v>
      </c>
      <c r="AA8" s="3" t="s">
        <v>4</v>
      </c>
      <c r="AB8" s="9">
        <f t="shared" si="1"/>
        <v>1</v>
      </c>
      <c r="AC8" s="10">
        <f>SUM(J14,J24,AH20,H18,AH15)</f>
        <v>12</v>
      </c>
      <c r="AD8" s="3" t="s">
        <v>4</v>
      </c>
      <c r="AE8" s="9">
        <f>SUM(H14,H24,AF20,J18,AF15)</f>
        <v>4</v>
      </c>
      <c r="AF8" s="242"/>
      <c r="AG8" s="243"/>
      <c r="AH8" s="244"/>
    </row>
    <row r="9" spans="1:34" ht="15.75" customHeight="1" thickBot="1">
      <c r="A9" s="176">
        <v>6</v>
      </c>
      <c r="B9" s="210" t="s">
        <v>118</v>
      </c>
      <c r="C9" s="11"/>
      <c r="D9" s="11"/>
      <c r="E9" s="172"/>
      <c r="F9" s="12"/>
      <c r="G9" s="213" t="s">
        <v>95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10</v>
      </c>
      <c r="AD9" s="14" t="s">
        <v>4</v>
      </c>
      <c r="AE9" s="18">
        <f>SUM(H13,H23,AF18,H18,AF13)</f>
        <v>6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49</v>
      </c>
      <c r="AD10" s="170"/>
      <c r="AE10" s="170">
        <f>SUM(AE4:AE9)</f>
        <v>49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Burkart, Alexander</v>
      </c>
      <c r="F13" s="49" t="s">
        <v>6</v>
      </c>
      <c r="G13" s="50" t="str">
        <f>+B9</f>
        <v>Gärtner, Dennis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Manzo, Marco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Gärtner, Dennis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Bloching, Samuel</v>
      </c>
      <c r="F14" s="56" t="s">
        <v>6</v>
      </c>
      <c r="G14" s="43" t="str">
        <f>+B8</f>
        <v>Mayenberger, Johannes</v>
      </c>
      <c r="H14" s="227">
        <v>1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Bloching, Samuel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Wenzelburger, Michael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Manzo, Marco</v>
      </c>
      <c r="F15" s="62" t="s">
        <v>6</v>
      </c>
      <c r="G15" s="63" t="str">
        <f>+B7</f>
        <v>Wenzelburger, Michael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Burkart, Alexander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Mayenberger, Johannes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Mayenberger, Johannes</v>
      </c>
      <c r="F18" s="54" t="s">
        <v>6</v>
      </c>
      <c r="G18" s="48" t="str">
        <f>+B9</f>
        <v>Gärtner, Dennis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Bloching, Samuel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Gärtner, Dennis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Burkart, Alexander</v>
      </c>
      <c r="F19" s="57" t="s">
        <v>6</v>
      </c>
      <c r="G19" s="42" t="str">
        <f>+B7</f>
        <v>Wenzelburger, Michael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Burkart, Alexander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Manzo, Marco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Bloching, Samuel</v>
      </c>
      <c r="F20" s="66" t="s">
        <v>6</v>
      </c>
      <c r="G20" s="61" t="str">
        <f>+B6</f>
        <v>Manzo, Marco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Wenzelburger, Michael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Mayenberger, Johannes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Wenzelburger, Michael</v>
      </c>
      <c r="F23" s="49" t="s">
        <v>6</v>
      </c>
      <c r="G23" s="50" t="str">
        <f>+B9</f>
        <v>Gärtner, Dennis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Manzo, Marco</v>
      </c>
      <c r="F24" s="56" t="s">
        <v>6</v>
      </c>
      <c r="G24" s="43" t="str">
        <f>+B8</f>
        <v>Mayenberger, Johannes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Burkart, Alexander</v>
      </c>
      <c r="F25" s="95" t="s">
        <v>6</v>
      </c>
      <c r="G25" s="93" t="str">
        <f>+B5</f>
        <v>Bloching, Samuel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Burkart, Alexander</v>
      </c>
      <c r="C32" s="102"/>
      <c r="D32" s="102"/>
      <c r="E32" s="102"/>
      <c r="F32" s="102"/>
      <c r="G32" s="129" t="str">
        <f>$G$4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$B$8</f>
        <v>Mayenberger, Johannes</v>
      </c>
      <c r="C33" s="58"/>
      <c r="D33" s="58"/>
      <c r="E33" s="238"/>
      <c r="F33" s="58"/>
      <c r="G33" s="155" t="str">
        <f>$G$8</f>
        <v>Friedrichshaller SV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4</v>
      </c>
      <c r="Q33" s="157" t="s">
        <v>4</v>
      </c>
      <c r="R33" s="156">
        <f>$AB$8</f>
        <v>1</v>
      </c>
      <c r="S33" s="165"/>
      <c r="T33" s="162">
        <f>$AC$8</f>
        <v>12</v>
      </c>
      <c r="U33" s="159"/>
      <c r="V33" s="157" t="s">
        <v>4</v>
      </c>
      <c r="W33" s="158">
        <f>$AE$8</f>
        <v>4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$B$9</f>
        <v>Gärtner, Dennis</v>
      </c>
      <c r="C34" s="102"/>
      <c r="D34" s="102"/>
      <c r="E34" s="102"/>
      <c r="F34" s="102"/>
      <c r="G34" s="129" t="str">
        <f>$G$9</f>
        <v>SV Massenbachhausen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10</v>
      </c>
      <c r="U34" s="136"/>
      <c r="V34" s="133" t="s">
        <v>4</v>
      </c>
      <c r="W34" s="137">
        <f>$AE$9</f>
        <v>6</v>
      </c>
      <c r="X34" s="138"/>
      <c r="Y34" s="102"/>
      <c r="Z34" s="130">
        <f t="shared" si="2"/>
        <v>4</v>
      </c>
      <c r="AA34" s="131"/>
      <c r="AB34" s="45"/>
      <c r="AC34" s="153">
        <v>3</v>
      </c>
      <c r="AD34" s="46"/>
    </row>
    <row r="35" spans="2:30" ht="15.75">
      <c r="B35" s="128" t="str">
        <f>$B$5</f>
        <v>Bloching, Samuel</v>
      </c>
      <c r="C35" s="102"/>
      <c r="D35" s="102"/>
      <c r="E35" s="102"/>
      <c r="F35" s="102"/>
      <c r="G35" s="129" t="str">
        <f>$G$5</f>
        <v>Spfr. Affaltrach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2</v>
      </c>
      <c r="Q35" s="133" t="s">
        <v>4</v>
      </c>
      <c r="R35" s="132">
        <f>$AB$5</f>
        <v>3</v>
      </c>
      <c r="S35" s="134"/>
      <c r="T35" s="135">
        <f>$AC$5</f>
        <v>7</v>
      </c>
      <c r="U35" s="136"/>
      <c r="V35" s="133" t="s">
        <v>4</v>
      </c>
      <c r="W35" s="137">
        <f>$AE$5</f>
        <v>11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$B$7</f>
        <v>Wenzelburger, Michael</v>
      </c>
      <c r="C36" s="102"/>
      <c r="D36" s="102"/>
      <c r="E36" s="102"/>
      <c r="F36" s="102"/>
      <c r="G36" s="129" t="str">
        <f>$G$7</f>
        <v>TSB Horkheim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1</v>
      </c>
      <c r="Q36" s="133" t="s">
        <v>4</v>
      </c>
      <c r="R36" s="132">
        <f>$AB$7</f>
        <v>4</v>
      </c>
      <c r="S36" s="134"/>
      <c r="T36" s="135">
        <f>$AC$7</f>
        <v>4</v>
      </c>
      <c r="U36" s="136"/>
      <c r="V36" s="133" t="s">
        <v>4</v>
      </c>
      <c r="W36" s="137">
        <f>$AE$7</f>
        <v>12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Manzo, Marco</v>
      </c>
      <c r="C37" s="67"/>
      <c r="D37" s="67"/>
      <c r="E37" s="67"/>
      <c r="F37" s="67"/>
      <c r="G37" s="125" t="str">
        <f>$G$6</f>
        <v>Spvgg Oedheim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5</v>
      </c>
      <c r="S37" s="141"/>
      <c r="T37" s="142">
        <f>$AC$6</f>
        <v>1</v>
      </c>
      <c r="U37" s="143"/>
      <c r="V37" s="140" t="s">
        <v>4</v>
      </c>
      <c r="W37" s="144">
        <f>$AE$6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49</v>
      </c>
      <c r="U38" s="148"/>
      <c r="V38" s="140" t="s">
        <v>4</v>
      </c>
      <c r="W38" s="148">
        <f>SUM(W32:W37)</f>
        <v>49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119</v>
      </c>
      <c r="C4" s="4"/>
      <c r="D4" s="4"/>
      <c r="E4" s="171"/>
      <c r="F4" s="41"/>
      <c r="G4" s="211" t="s">
        <v>86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120</v>
      </c>
      <c r="C5" s="4"/>
      <c r="D5" s="4"/>
      <c r="E5" s="81"/>
      <c r="F5" s="41"/>
      <c r="G5" s="211" t="s">
        <v>109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0</v>
      </c>
      <c r="AD5" s="3" t="s">
        <v>4</v>
      </c>
      <c r="AE5" s="10">
        <f>SUM(J14,H25,AH18,J20,AH14)</f>
        <v>15</v>
      </c>
      <c r="AF5" s="242"/>
      <c r="AG5" s="243"/>
      <c r="AH5" s="244"/>
    </row>
    <row r="6" spans="1:34" ht="15.75">
      <c r="A6" s="174">
        <v>3</v>
      </c>
      <c r="B6" s="208" t="s">
        <v>121</v>
      </c>
      <c r="C6" s="4"/>
      <c r="D6" s="4"/>
      <c r="E6" s="81"/>
      <c r="F6" s="41"/>
      <c r="G6" s="211" t="s">
        <v>60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1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4</v>
      </c>
      <c r="AA6" s="3" t="s">
        <v>4</v>
      </c>
      <c r="AB6" s="9">
        <f t="shared" si="1"/>
        <v>1</v>
      </c>
      <c r="AC6" s="10">
        <f>SUM(H15,H24,AH19,J20,AF13)</f>
        <v>12</v>
      </c>
      <c r="AD6" s="3" t="s">
        <v>4</v>
      </c>
      <c r="AE6" s="10">
        <f>SUM(J15,J24,AF19,H20,AH13)</f>
        <v>4</v>
      </c>
      <c r="AF6" s="242"/>
      <c r="AG6" s="243"/>
      <c r="AH6" s="244"/>
    </row>
    <row r="7" spans="1:34" ht="15.75">
      <c r="A7" s="174">
        <v>4</v>
      </c>
      <c r="B7" s="208" t="s">
        <v>122</v>
      </c>
      <c r="C7" s="4"/>
      <c r="D7" s="4"/>
      <c r="E7" s="81"/>
      <c r="F7" s="41"/>
      <c r="G7" s="211" t="s">
        <v>46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1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1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4</v>
      </c>
      <c r="AC7" s="10">
        <f>SUM(J15,H23,AF20,J19,AH14)</f>
        <v>5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9" t="s">
        <v>123</v>
      </c>
      <c r="C8" s="1"/>
      <c r="D8" s="25"/>
      <c r="E8" s="81"/>
      <c r="F8" s="151"/>
      <c r="G8" s="212" t="s">
        <v>72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9</v>
      </c>
      <c r="AD8" s="3" t="s">
        <v>4</v>
      </c>
      <c r="AE8" s="9">
        <f>SUM(H14,H24,AF20,J18,AF15)</f>
        <v>6</v>
      </c>
      <c r="AF8" s="242"/>
      <c r="AG8" s="243"/>
      <c r="AH8" s="244"/>
    </row>
    <row r="9" spans="1:34" ht="15.75" customHeight="1" thickBot="1">
      <c r="A9" s="176">
        <v>6</v>
      </c>
      <c r="B9" s="210" t="s">
        <v>124</v>
      </c>
      <c r="C9" s="11"/>
      <c r="D9" s="11"/>
      <c r="E9" s="172"/>
      <c r="F9" s="12"/>
      <c r="G9" s="213" t="s">
        <v>62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1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6</v>
      </c>
      <c r="AD9" s="14" t="s">
        <v>4</v>
      </c>
      <c r="AE9" s="18">
        <f>SUM(H13,H23,AF18,H18,AF13)</f>
        <v>10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47</v>
      </c>
      <c r="AD10" s="170"/>
      <c r="AE10" s="170">
        <f>SUM(AE4:AE9)</f>
        <v>47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Winter, Andreas</v>
      </c>
      <c r="F13" s="49" t="s">
        <v>6</v>
      </c>
      <c r="G13" s="50" t="str">
        <f>+B9</f>
        <v>Feile, Marcel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Gaal, Fabian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Feile, Marcel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George, Bennedikt</v>
      </c>
      <c r="F14" s="56" t="s">
        <v>6</v>
      </c>
      <c r="G14" s="43" t="str">
        <f>+B8</f>
        <v>Marek, Felix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George, Bennedikt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Emreoglu, Arif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Gaal, Fabian</v>
      </c>
      <c r="F15" s="62" t="s">
        <v>6</v>
      </c>
      <c r="G15" s="63" t="str">
        <f>+B7</f>
        <v>Emreoglu, Arif</v>
      </c>
      <c r="H15" s="228">
        <v>3</v>
      </c>
      <c r="I15" s="64" t="s">
        <v>4</v>
      </c>
      <c r="J15" s="230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Winter, Andreas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Marek, Felix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Marek, Felix</v>
      </c>
      <c r="F18" s="54" t="s">
        <v>6</v>
      </c>
      <c r="G18" s="48" t="str">
        <f>+B9</f>
        <v>Feile, Marcel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George, Bennedikt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Feile, Marcel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Winter, Andreas</v>
      </c>
      <c r="F19" s="57" t="s">
        <v>6</v>
      </c>
      <c r="G19" s="42" t="str">
        <f>+B7</f>
        <v>Emreoglu, Arif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Winter, Andreas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Gaal, Fabian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George, Bennedikt</v>
      </c>
      <c r="F20" s="66" t="s">
        <v>6</v>
      </c>
      <c r="G20" s="61" t="str">
        <f>+B6</f>
        <v>Gaal, Fabian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Emreoglu, Arif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Marek, Felix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Emreoglu, Arif</v>
      </c>
      <c r="F23" s="49" t="s">
        <v>6</v>
      </c>
      <c r="G23" s="50" t="str">
        <f>+B9</f>
        <v>Feile, Marcel</v>
      </c>
      <c r="H23" s="227">
        <v>1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Gaal, Fabian</v>
      </c>
      <c r="F24" s="56" t="s">
        <v>6</v>
      </c>
      <c r="G24" s="43" t="str">
        <f>+B8</f>
        <v>Marek, Felix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Winter, Andreas</v>
      </c>
      <c r="F25" s="95" t="s">
        <v>6</v>
      </c>
      <c r="G25" s="93" t="str">
        <f>+B5</f>
        <v>George, Bennedikt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Winter, Andreas</v>
      </c>
      <c r="C32" s="102"/>
      <c r="D32" s="102"/>
      <c r="E32" s="102"/>
      <c r="F32" s="102"/>
      <c r="G32" s="129" t="str">
        <f>$G$4</f>
        <v>TTC Gochsen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$B$6</f>
        <v>Gaal, Fabian</v>
      </c>
      <c r="C33" s="58"/>
      <c r="D33" s="58"/>
      <c r="E33" s="58"/>
      <c r="F33" s="58"/>
      <c r="G33" s="155" t="str">
        <f>$G$6</f>
        <v>SV Neckarsulm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4</v>
      </c>
      <c r="Q33" s="157" t="s">
        <v>4</v>
      </c>
      <c r="R33" s="156">
        <f>$AB$6</f>
        <v>1</v>
      </c>
      <c r="S33" s="165"/>
      <c r="T33" s="162">
        <f>$AC$6</f>
        <v>12</v>
      </c>
      <c r="U33" s="159"/>
      <c r="V33" s="157" t="s">
        <v>4</v>
      </c>
      <c r="W33" s="158">
        <f>$AE$6</f>
        <v>4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$B$8</f>
        <v>Marek, Felix</v>
      </c>
      <c r="C34" s="102"/>
      <c r="D34" s="102"/>
      <c r="E34" s="82"/>
      <c r="F34" s="102"/>
      <c r="G34" s="129" t="str">
        <f>$G$8</f>
        <v>TG Offenau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9</v>
      </c>
      <c r="U34" s="136"/>
      <c r="V34" s="133" t="s">
        <v>4</v>
      </c>
      <c r="W34" s="137">
        <f>$AE$8</f>
        <v>6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$B$9</f>
        <v>Feile, Marcel</v>
      </c>
      <c r="C35" s="102"/>
      <c r="D35" s="102"/>
      <c r="E35" s="102"/>
      <c r="F35" s="102"/>
      <c r="G35" s="129" t="str">
        <f>$G$9</f>
        <v>SV Sülzbach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6</v>
      </c>
      <c r="U35" s="136"/>
      <c r="V35" s="133" t="s">
        <v>4</v>
      </c>
      <c r="W35" s="137">
        <f>$AE$9</f>
        <v>10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$B$7</f>
        <v>Emreoglu, Arif</v>
      </c>
      <c r="C36" s="102"/>
      <c r="D36" s="102"/>
      <c r="E36" s="102"/>
      <c r="F36" s="102"/>
      <c r="G36" s="129" t="str">
        <f>$G$7</f>
        <v>TSV Erlenbach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1</v>
      </c>
      <c r="Q36" s="133" t="s">
        <v>4</v>
      </c>
      <c r="R36" s="132">
        <f>$AB$7</f>
        <v>4</v>
      </c>
      <c r="S36" s="134"/>
      <c r="T36" s="135">
        <f>$AC$7</f>
        <v>5</v>
      </c>
      <c r="U36" s="136"/>
      <c r="V36" s="133" t="s">
        <v>4</v>
      </c>
      <c r="W36" s="137">
        <f>$AE$7</f>
        <v>12</v>
      </c>
      <c r="X36" s="138"/>
      <c r="Y36" s="102"/>
      <c r="Z36" s="130">
        <f t="shared" si="2"/>
        <v>-7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George, Bennedikt</v>
      </c>
      <c r="C37" s="67"/>
      <c r="D37" s="67"/>
      <c r="E37" s="67"/>
      <c r="F37" s="67"/>
      <c r="G37" s="125" t="str">
        <f>$G$5</f>
        <v>SG Gundelsheim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0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47</v>
      </c>
      <c r="U38" s="148"/>
      <c r="V38" s="140" t="s">
        <v>4</v>
      </c>
      <c r="W38" s="148">
        <f>SUM(W32:W37)</f>
        <v>47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31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125</v>
      </c>
      <c r="C4" s="4"/>
      <c r="D4" s="4"/>
      <c r="E4" s="171"/>
      <c r="F4" s="41"/>
      <c r="G4" s="211" t="s">
        <v>67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0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126</v>
      </c>
      <c r="C5" s="4"/>
      <c r="D5" s="4"/>
      <c r="E5" s="81"/>
      <c r="F5" s="41"/>
      <c r="G5" s="211" t="s">
        <v>70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1</v>
      </c>
      <c r="AC5" s="10">
        <f>SUM(H14,J25,AF18,H20,AF14)</f>
        <v>9</v>
      </c>
      <c r="AD5" s="3" t="s">
        <v>4</v>
      </c>
      <c r="AE5" s="10">
        <f>SUM(J14,H25,AH18,J20,AH14)</f>
        <v>3</v>
      </c>
      <c r="AF5" s="242"/>
      <c r="AG5" s="243"/>
      <c r="AH5" s="244"/>
    </row>
    <row r="6" spans="1:34" ht="15.75">
      <c r="A6" s="174">
        <v>3</v>
      </c>
      <c r="B6" s="208" t="s">
        <v>127</v>
      </c>
      <c r="C6" s="4"/>
      <c r="D6" s="4"/>
      <c r="E6" s="81"/>
      <c r="F6" s="41"/>
      <c r="G6" s="211" t="s">
        <v>46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2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0</v>
      </c>
      <c r="W6" s="6">
        <f>+AF13</f>
        <v>2</v>
      </c>
      <c r="X6" s="3" t="s">
        <v>4</v>
      </c>
      <c r="Y6" s="10">
        <f>+AH13</f>
        <v>3</v>
      </c>
      <c r="Z6" s="8">
        <f t="shared" si="0"/>
        <v>0</v>
      </c>
      <c r="AA6" s="3" t="s">
        <v>4</v>
      </c>
      <c r="AB6" s="9">
        <f t="shared" si="1"/>
        <v>4</v>
      </c>
      <c r="AC6" s="10">
        <f>SUM(H15,H24,AH19,J20,AF13)</f>
        <v>4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128</v>
      </c>
      <c r="C7" s="4"/>
      <c r="D7" s="4"/>
      <c r="E7" s="81"/>
      <c r="F7" s="41"/>
      <c r="G7" s="211" t="s">
        <v>129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2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2</v>
      </c>
      <c r="Z7" s="8">
        <f t="shared" si="0"/>
        <v>2</v>
      </c>
      <c r="AA7" s="3" t="s">
        <v>4</v>
      </c>
      <c r="AB7" s="9">
        <f t="shared" si="1"/>
        <v>2</v>
      </c>
      <c r="AC7" s="10">
        <f>SUM(J15,H23,AF20,J19,AH14)</f>
        <v>6</v>
      </c>
      <c r="AD7" s="3" t="s">
        <v>4</v>
      </c>
      <c r="AE7" s="10">
        <f>SUM(H15,J23,AH20,H19,AF14)</f>
        <v>10</v>
      </c>
      <c r="AF7" s="242"/>
      <c r="AG7" s="243"/>
      <c r="AH7" s="244"/>
    </row>
    <row r="8" spans="1:34" ht="15.75">
      <c r="A8" s="175">
        <v>5</v>
      </c>
      <c r="B8" s="209" t="s">
        <v>159</v>
      </c>
      <c r="C8" s="1"/>
      <c r="D8" s="25"/>
      <c r="E8" s="81"/>
      <c r="F8" s="151"/>
      <c r="G8" s="212" t="s">
        <v>159</v>
      </c>
      <c r="H8" s="1">
        <f>+V4</f>
        <v>0</v>
      </c>
      <c r="I8" s="3" t="s">
        <v>4</v>
      </c>
      <c r="J8" s="2">
        <f>+T4</f>
        <v>0</v>
      </c>
      <c r="K8" s="1">
        <f>+V5</f>
        <v>0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0</v>
      </c>
      <c r="AA8" s="3" t="s">
        <v>4</v>
      </c>
      <c r="AB8" s="9">
        <f t="shared" si="1"/>
        <v>0</v>
      </c>
      <c r="AC8" s="10">
        <f>SUM(J14,J24,AH20,H18,AH15)</f>
        <v>0</v>
      </c>
      <c r="AD8" s="3" t="s">
        <v>4</v>
      </c>
      <c r="AE8" s="9">
        <f>SUM(H14,H24,AF20,J18,AF15)</f>
        <v>0</v>
      </c>
      <c r="AF8" s="242"/>
      <c r="AG8" s="243"/>
      <c r="AH8" s="244"/>
    </row>
    <row r="9" spans="1:34" ht="15.75" customHeight="1" thickBot="1">
      <c r="A9" s="176">
        <v>6</v>
      </c>
      <c r="B9" s="210" t="s">
        <v>130</v>
      </c>
      <c r="C9" s="11"/>
      <c r="D9" s="11"/>
      <c r="E9" s="172"/>
      <c r="F9" s="12"/>
      <c r="G9" s="213" t="s">
        <v>92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3</v>
      </c>
      <c r="O9" s="14" t="s">
        <v>4</v>
      </c>
      <c r="P9" s="16">
        <f>+W6</f>
        <v>2</v>
      </c>
      <c r="Q9" s="17">
        <f>+Y7</f>
        <v>2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3</v>
      </c>
      <c r="AC9" s="18">
        <f>SUM(J13,J23,AH18,J18,AH13)</f>
        <v>5</v>
      </c>
      <c r="AD9" s="14" t="s">
        <v>4</v>
      </c>
      <c r="AE9" s="18">
        <f>SUM(H13,H23,AF18,H18,AF13)</f>
        <v>11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36</v>
      </c>
      <c r="AD10" s="170"/>
      <c r="AE10" s="170">
        <f>SUM(AE4:AE9)</f>
        <v>36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Ost, Daniel</v>
      </c>
      <c r="F13" s="49" t="s">
        <v>6</v>
      </c>
      <c r="G13" s="50" t="str">
        <f>+B9</f>
        <v>Zürn, Otto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Ritzenfeld, Tobias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Zürn, Otto</v>
      </c>
      <c r="Y13" s="52"/>
      <c r="Z13" s="72"/>
      <c r="AA13" s="48"/>
      <c r="AB13" s="48"/>
      <c r="AC13" s="48"/>
      <c r="AD13" s="48"/>
      <c r="AE13" s="48"/>
      <c r="AF13" s="231">
        <v>2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Hasenfratz, Felix</v>
      </c>
      <c r="F14" s="56" t="s">
        <v>6</v>
      </c>
      <c r="G14" s="43" t="str">
        <f>+B8</f>
        <v> </v>
      </c>
      <c r="H14" s="227"/>
      <c r="I14" s="51" t="s">
        <v>4</v>
      </c>
      <c r="J14" s="229"/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Hasenfratz, Felix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Urtel-Uhlstein, Felix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Ritzenfeld, Tobias</v>
      </c>
      <c r="F15" s="62" t="s">
        <v>6</v>
      </c>
      <c r="G15" s="63" t="str">
        <f>+B7</f>
        <v>Urtel-Uhlstein, Felix</v>
      </c>
      <c r="H15" s="228">
        <v>2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Ost, Daniel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 </v>
      </c>
      <c r="Y15" s="93"/>
      <c r="Z15" s="93"/>
      <c r="AA15" s="93"/>
      <c r="AB15" s="93"/>
      <c r="AC15" s="93"/>
      <c r="AD15" s="93"/>
      <c r="AE15" s="91"/>
      <c r="AF15" s="228"/>
      <c r="AG15" s="64" t="s">
        <v>4</v>
      </c>
      <c r="AH15" s="23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 </v>
      </c>
      <c r="F18" s="54" t="s">
        <v>6</v>
      </c>
      <c r="G18" s="48" t="str">
        <f>+B9</f>
        <v>Zürn, Otto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Hasenfratz, Felix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Zürn, Otto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Ost, Daniel</v>
      </c>
      <c r="F19" s="57" t="s">
        <v>6</v>
      </c>
      <c r="G19" s="42" t="str">
        <f>+B7</f>
        <v>Urtel-Uhlstein, Felix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Ost, Daniel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Ritzenfeld, Tobias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Hasenfratz, Felix</v>
      </c>
      <c r="F20" s="66" t="s">
        <v>6</v>
      </c>
      <c r="G20" s="61" t="str">
        <f>+B6</f>
        <v>Ritzenfeld, Tobias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Urtel-Uhlstein, Felix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 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Urtel-Uhlstein, Felix</v>
      </c>
      <c r="F23" s="49" t="s">
        <v>6</v>
      </c>
      <c r="G23" s="50" t="str">
        <f>+B9</f>
        <v>Zürn, Otto</v>
      </c>
      <c r="H23" s="227">
        <v>3</v>
      </c>
      <c r="I23" s="51" t="s">
        <v>4</v>
      </c>
      <c r="J23" s="229">
        <v>2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Ritzenfeld, Tobias</v>
      </c>
      <c r="F24" s="56" t="s">
        <v>6</v>
      </c>
      <c r="G24" s="43" t="str">
        <f>+B8</f>
        <v> 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Ost, Daniel</v>
      </c>
      <c r="F25" s="95" t="s">
        <v>6</v>
      </c>
      <c r="G25" s="93" t="str">
        <f>+B5</f>
        <v>Hasenfratz, Felix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Ost, Daniel</v>
      </c>
      <c r="C32" s="102"/>
      <c r="D32" s="102"/>
      <c r="E32" s="102"/>
      <c r="F32" s="102"/>
      <c r="G32" s="129" t="str">
        <f>$G$4</f>
        <v>Spfr.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$B$5</f>
        <v>Hasenfratz, Felix</v>
      </c>
      <c r="C33" s="58"/>
      <c r="D33" s="58"/>
      <c r="E33" s="58"/>
      <c r="F33" s="58"/>
      <c r="G33" s="155" t="str">
        <f>$G$5</f>
        <v>TSB Horkheim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3</v>
      </c>
      <c r="Q33" s="157" t="s">
        <v>4</v>
      </c>
      <c r="R33" s="156">
        <f>$AB$5</f>
        <v>1</v>
      </c>
      <c r="S33" s="165"/>
      <c r="T33" s="162">
        <f>$AC$5</f>
        <v>9</v>
      </c>
      <c r="U33" s="159"/>
      <c r="V33" s="157" t="s">
        <v>4</v>
      </c>
      <c r="W33" s="158">
        <f>$AE$5</f>
        <v>3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$B$7</f>
        <v>Urtel-Uhlstein, Felix</v>
      </c>
      <c r="C34" s="102"/>
      <c r="D34" s="102"/>
      <c r="E34" s="102"/>
      <c r="F34" s="102"/>
      <c r="G34" s="129" t="str">
        <f>$G$7</f>
        <v>VfL Obereisesheim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2</v>
      </c>
      <c r="Q34" s="133" t="s">
        <v>4</v>
      </c>
      <c r="R34" s="132">
        <f>$AB$7</f>
        <v>2</v>
      </c>
      <c r="S34" s="134"/>
      <c r="T34" s="135">
        <f>$AC$7</f>
        <v>6</v>
      </c>
      <c r="U34" s="136"/>
      <c r="V34" s="133" t="s">
        <v>4</v>
      </c>
      <c r="W34" s="137">
        <f>$AE$7</f>
        <v>10</v>
      </c>
      <c r="X34" s="138"/>
      <c r="Y34" s="102"/>
      <c r="Z34" s="130">
        <f t="shared" si="2"/>
        <v>-4</v>
      </c>
      <c r="AA34" s="131"/>
      <c r="AB34" s="45"/>
      <c r="AC34" s="153">
        <v>3</v>
      </c>
      <c r="AD34" s="46"/>
    </row>
    <row r="35" spans="2:30" ht="15.75">
      <c r="B35" s="128" t="str">
        <f>$B$9</f>
        <v>Zürn, Otto</v>
      </c>
      <c r="C35" s="102"/>
      <c r="D35" s="102"/>
      <c r="E35" s="102"/>
      <c r="F35" s="102"/>
      <c r="G35" s="129" t="str">
        <f>$G$9</f>
        <v>VfL Brackenheim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1</v>
      </c>
      <c r="Q35" s="133" t="s">
        <v>4</v>
      </c>
      <c r="R35" s="132">
        <f>$AB$9</f>
        <v>3</v>
      </c>
      <c r="S35" s="134"/>
      <c r="T35" s="135">
        <f>$AC$9</f>
        <v>5</v>
      </c>
      <c r="U35" s="136"/>
      <c r="V35" s="133" t="s">
        <v>4</v>
      </c>
      <c r="W35" s="137">
        <f>$AE$9</f>
        <v>11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 t="str">
        <f>$B$6</f>
        <v>Ritzenfeld, Tobias</v>
      </c>
      <c r="C36" s="102"/>
      <c r="D36" s="102"/>
      <c r="E36" s="102"/>
      <c r="F36" s="102"/>
      <c r="G36" s="129" t="str">
        <f>$G$6</f>
        <v>TSV Erlenbach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0</v>
      </c>
      <c r="Q36" s="133" t="s">
        <v>4</v>
      </c>
      <c r="R36" s="132">
        <f>$AB$6</f>
        <v>4</v>
      </c>
      <c r="S36" s="134"/>
      <c r="T36" s="135">
        <f>$AC$6</f>
        <v>4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 </v>
      </c>
      <c r="C37" s="67"/>
      <c r="D37" s="67"/>
      <c r="E37" s="78"/>
      <c r="F37" s="67"/>
      <c r="G37" s="125" t="str">
        <f>$G$8</f>
        <v> 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0</v>
      </c>
      <c r="S37" s="141"/>
      <c r="T37" s="142">
        <f>$AC$8</f>
        <v>0</v>
      </c>
      <c r="U37" s="143"/>
      <c r="V37" s="140" t="s">
        <v>4</v>
      </c>
      <c r="W37" s="144">
        <f>$AE$8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36</v>
      </c>
      <c r="U38" s="148"/>
      <c r="V38" s="140" t="s">
        <v>4</v>
      </c>
      <c r="W38" s="148">
        <f>SUM(W32:W37)</f>
        <v>36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32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131</v>
      </c>
      <c r="C4" s="4"/>
      <c r="D4" s="4"/>
      <c r="E4" s="171"/>
      <c r="F4" s="41"/>
      <c r="G4" s="211" t="s">
        <v>132</v>
      </c>
      <c r="H4" s="214"/>
      <c r="I4" s="215"/>
      <c r="J4" s="216"/>
      <c r="K4" s="6">
        <f>+H25</f>
        <v>3</v>
      </c>
      <c r="L4" s="3" t="s">
        <v>4</v>
      </c>
      <c r="M4" s="9">
        <f>+J25</f>
        <v>1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133</v>
      </c>
      <c r="C5" s="4"/>
      <c r="D5" s="4"/>
      <c r="E5" s="81"/>
      <c r="F5" s="41"/>
      <c r="G5" s="211" t="s">
        <v>42</v>
      </c>
      <c r="H5" s="42">
        <f>+M4</f>
        <v>1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13</v>
      </c>
      <c r="AD5" s="3" t="s">
        <v>4</v>
      </c>
      <c r="AE5" s="10">
        <f>SUM(J14,H25,AH18,J20,AH14)</f>
        <v>3</v>
      </c>
      <c r="AF5" s="242"/>
      <c r="AG5" s="243"/>
      <c r="AH5" s="244"/>
    </row>
    <row r="6" spans="1:34" ht="15.75">
      <c r="A6" s="174">
        <v>3</v>
      </c>
      <c r="B6" s="208" t="s">
        <v>134</v>
      </c>
      <c r="C6" s="4"/>
      <c r="D6" s="4"/>
      <c r="E6" s="81"/>
      <c r="F6" s="41"/>
      <c r="G6" s="211" t="s">
        <v>60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3</v>
      </c>
      <c r="AA6" s="3" t="s">
        <v>4</v>
      </c>
      <c r="AB6" s="9">
        <f t="shared" si="1"/>
        <v>2</v>
      </c>
      <c r="AC6" s="10">
        <f>SUM(H15,H24,AH19,J20,AF13)</f>
        <v>9</v>
      </c>
      <c r="AD6" s="3" t="s">
        <v>4</v>
      </c>
      <c r="AE6" s="10">
        <f>SUM(J15,J24,AF19,H20,AH13)</f>
        <v>6</v>
      </c>
      <c r="AF6" s="242"/>
      <c r="AG6" s="243"/>
      <c r="AH6" s="244"/>
    </row>
    <row r="7" spans="1:34" ht="15.75">
      <c r="A7" s="174">
        <v>4</v>
      </c>
      <c r="B7" s="208" t="s">
        <v>135</v>
      </c>
      <c r="C7" s="4"/>
      <c r="D7" s="4"/>
      <c r="E7" s="81"/>
      <c r="F7" s="41"/>
      <c r="G7" s="211" t="s">
        <v>72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6</v>
      </c>
      <c r="AD7" s="3" t="s">
        <v>4</v>
      </c>
      <c r="AE7" s="10">
        <f>SUM(H15,J23,AH20,H19,AF14)</f>
        <v>9</v>
      </c>
      <c r="AF7" s="242"/>
      <c r="AG7" s="243"/>
      <c r="AH7" s="244"/>
    </row>
    <row r="8" spans="1:34" ht="15.75">
      <c r="A8" s="175">
        <v>5</v>
      </c>
      <c r="B8" s="209" t="s">
        <v>136</v>
      </c>
      <c r="C8" s="1"/>
      <c r="D8" s="25"/>
      <c r="E8" s="81"/>
      <c r="F8" s="151"/>
      <c r="G8" s="212" t="s">
        <v>48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3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137</v>
      </c>
      <c r="C9" s="11"/>
      <c r="D9" s="11"/>
      <c r="E9" s="172"/>
      <c r="F9" s="12"/>
      <c r="G9" s="213" t="s">
        <v>109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5</v>
      </c>
      <c r="AC9" s="18">
        <f>SUM(J13,J23,AH18,J18,AH13)</f>
        <v>0</v>
      </c>
      <c r="AD9" s="14" t="s">
        <v>4</v>
      </c>
      <c r="AE9" s="18">
        <f>SUM(H13,H23,AF18,H18,AF13)</f>
        <v>15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46</v>
      </c>
      <c r="AD10" s="170"/>
      <c r="AE10" s="170">
        <f>SUM(AE4:AE9)</f>
        <v>46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Karademir, Yasin</v>
      </c>
      <c r="F13" s="49" t="s">
        <v>6</v>
      </c>
      <c r="G13" s="50" t="str">
        <f>+B9</f>
        <v>Heid, Jan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Lang, Patrick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Heid, Jan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Hildebrandt, Joachim</v>
      </c>
      <c r="F14" s="56" t="s">
        <v>6</v>
      </c>
      <c r="G14" s="43" t="str">
        <f>+B8</f>
        <v>Bätge, Jörn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Hildebrandt, Joachim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Tezer, Hasan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Lang, Patrick</v>
      </c>
      <c r="F15" s="62" t="s">
        <v>6</v>
      </c>
      <c r="G15" s="63" t="str">
        <f>+B7</f>
        <v>Tezer, Hasan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Karademir, Yasin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Bätge, Jörn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Bätge, Jörn</v>
      </c>
      <c r="F18" s="54" t="s">
        <v>6</v>
      </c>
      <c r="G18" s="48" t="str">
        <f>+B9</f>
        <v>Heid, Jan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Hildebrandt, Joachim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Heid, Jan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Karademir, Yasin</v>
      </c>
      <c r="F19" s="57" t="s">
        <v>6</v>
      </c>
      <c r="G19" s="42" t="str">
        <f>+B7</f>
        <v>Tezer, Hasan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Karademir, Yasin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Lang, Patrick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Hildebrandt, Joachim</v>
      </c>
      <c r="F20" s="66" t="s">
        <v>6</v>
      </c>
      <c r="G20" s="61" t="str">
        <f>+B6</f>
        <v>Lang, Patrick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Tezer, Hasan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Bätge, Jörn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Tezer, Hasan</v>
      </c>
      <c r="F23" s="49" t="s">
        <v>6</v>
      </c>
      <c r="G23" s="50" t="str">
        <f>+B9</f>
        <v>Heid, Jan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Lang, Patrick</v>
      </c>
      <c r="F24" s="56" t="s">
        <v>6</v>
      </c>
      <c r="G24" s="43" t="str">
        <f>+B8</f>
        <v>Bätge, Jörn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Karademir, Yasin</v>
      </c>
      <c r="F25" s="95" t="s">
        <v>6</v>
      </c>
      <c r="G25" s="93" t="str">
        <f>+B5</f>
        <v>Hildebrandt, Joachim</v>
      </c>
      <c r="H25" s="234">
        <v>3</v>
      </c>
      <c r="I25" s="79" t="s">
        <v>4</v>
      </c>
      <c r="J25" s="236">
        <v>1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Karademir, Yasin</v>
      </c>
      <c r="C32" s="102"/>
      <c r="D32" s="102"/>
      <c r="E32" s="102"/>
      <c r="F32" s="102"/>
      <c r="G32" s="129" t="str">
        <f>$G$4</f>
        <v>TSV Willsbach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$B$5</f>
        <v>Hildebrandt, Joachim</v>
      </c>
      <c r="C33" s="58"/>
      <c r="D33" s="58"/>
      <c r="E33" s="58"/>
      <c r="F33" s="58"/>
      <c r="G33" s="155" t="str">
        <f>$G$5</f>
        <v>TSG Heilbronn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13</v>
      </c>
      <c r="U33" s="159"/>
      <c r="V33" s="157" t="s">
        <v>4</v>
      </c>
      <c r="W33" s="158">
        <f>$AE$5</f>
        <v>3</v>
      </c>
      <c r="X33" s="163"/>
      <c r="Y33" s="58"/>
      <c r="Z33" s="160">
        <f t="shared" si="2"/>
        <v>10</v>
      </c>
      <c r="AA33" s="161"/>
      <c r="AB33" s="45"/>
      <c r="AC33" s="153">
        <v>2</v>
      </c>
      <c r="AD33" s="46"/>
    </row>
    <row r="34" spans="2:30" ht="15.75">
      <c r="B34" s="128" t="str">
        <f>$B$6</f>
        <v>Lang, Patrick</v>
      </c>
      <c r="C34" s="102"/>
      <c r="D34" s="102"/>
      <c r="E34" s="102"/>
      <c r="F34" s="102"/>
      <c r="G34" s="129" t="str">
        <f>$G$6</f>
        <v>SV Neckarsulm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3</v>
      </c>
      <c r="Q34" s="133" t="s">
        <v>4</v>
      </c>
      <c r="R34" s="132">
        <f>$AB$6</f>
        <v>2</v>
      </c>
      <c r="S34" s="134"/>
      <c r="T34" s="135">
        <f>$AC$6</f>
        <v>9</v>
      </c>
      <c r="U34" s="136"/>
      <c r="V34" s="133" t="s">
        <v>4</v>
      </c>
      <c r="W34" s="137">
        <f>$AE$6</f>
        <v>6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$B$7</f>
        <v>Tezer, Hasan</v>
      </c>
      <c r="C35" s="102"/>
      <c r="D35" s="102"/>
      <c r="E35" s="102"/>
      <c r="F35" s="102"/>
      <c r="G35" s="129" t="str">
        <f>$G$7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2</v>
      </c>
      <c r="Q35" s="133" t="s">
        <v>4</v>
      </c>
      <c r="R35" s="132">
        <f>$AB$7</f>
        <v>3</v>
      </c>
      <c r="S35" s="134"/>
      <c r="T35" s="135">
        <f>$AC$7</f>
        <v>6</v>
      </c>
      <c r="U35" s="136"/>
      <c r="V35" s="133" t="s">
        <v>4</v>
      </c>
      <c r="W35" s="137">
        <f>$AE$7</f>
        <v>9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$B$8</f>
        <v>Bätge, Jörn</v>
      </c>
      <c r="C36" s="102"/>
      <c r="D36" s="102"/>
      <c r="E36" s="82"/>
      <c r="F36" s="102"/>
      <c r="G36" s="129" t="str">
        <f>$G$8</f>
        <v>Spvgg Oedheim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3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Heid, Jan</v>
      </c>
      <c r="C37" s="67"/>
      <c r="D37" s="67"/>
      <c r="E37" s="67"/>
      <c r="F37" s="67"/>
      <c r="G37" s="125" t="str">
        <f>$G$9</f>
        <v>SG Gundelsheim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5</v>
      </c>
      <c r="S37" s="141"/>
      <c r="T37" s="142">
        <f>$AC$9</f>
        <v>0</v>
      </c>
      <c r="U37" s="143"/>
      <c r="V37" s="140" t="s">
        <v>4</v>
      </c>
      <c r="W37" s="144">
        <f>$AE$9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46</v>
      </c>
      <c r="U38" s="148"/>
      <c r="V38" s="140" t="s">
        <v>4</v>
      </c>
      <c r="W38" s="148">
        <f>SUM(W32:W37)</f>
        <v>46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138</v>
      </c>
      <c r="C4" s="4"/>
      <c r="D4" s="4"/>
      <c r="E4" s="171"/>
      <c r="F4" s="41"/>
      <c r="G4" s="211" t="s">
        <v>54</v>
      </c>
      <c r="H4" s="214"/>
      <c r="I4" s="215"/>
      <c r="J4" s="216"/>
      <c r="K4" s="6">
        <f>+H25</f>
        <v>3</v>
      </c>
      <c r="L4" s="3" t="s">
        <v>4</v>
      </c>
      <c r="M4" s="9">
        <f>+J25</f>
        <v>2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3</v>
      </c>
      <c r="AF4" s="242"/>
      <c r="AG4" s="243"/>
      <c r="AH4" s="244"/>
    </row>
    <row r="5" spans="1:34" ht="15.75">
      <c r="A5" s="174">
        <v>2</v>
      </c>
      <c r="B5" s="208" t="s">
        <v>139</v>
      </c>
      <c r="C5" s="4"/>
      <c r="D5" s="4"/>
      <c r="E5" s="81"/>
      <c r="F5" s="41"/>
      <c r="G5" s="211" t="s">
        <v>70</v>
      </c>
      <c r="H5" s="42">
        <f>+M4</f>
        <v>2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14</v>
      </c>
      <c r="AD5" s="3" t="s">
        <v>4</v>
      </c>
      <c r="AE5" s="10">
        <f>SUM(J14,H25,AH18,J20,AH14)</f>
        <v>3</v>
      </c>
      <c r="AF5" s="242"/>
      <c r="AG5" s="243"/>
      <c r="AH5" s="244"/>
    </row>
    <row r="6" spans="1:34" ht="15.75">
      <c r="A6" s="174">
        <v>3</v>
      </c>
      <c r="B6" s="208" t="s">
        <v>140</v>
      </c>
      <c r="C6" s="4"/>
      <c r="D6" s="4"/>
      <c r="E6" s="81"/>
      <c r="F6" s="41"/>
      <c r="G6" s="211" t="s">
        <v>56</v>
      </c>
      <c r="H6" s="42">
        <f>+P4</f>
        <v>1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1</v>
      </c>
      <c r="Z6" s="8">
        <f t="shared" si="0"/>
        <v>3</v>
      </c>
      <c r="AA6" s="3" t="s">
        <v>4</v>
      </c>
      <c r="AB6" s="9">
        <f t="shared" si="1"/>
        <v>2</v>
      </c>
      <c r="AC6" s="10">
        <f>SUM(H15,H24,AH19,J20,AF13)</f>
        <v>10</v>
      </c>
      <c r="AD6" s="3" t="s">
        <v>4</v>
      </c>
      <c r="AE6" s="10">
        <f>SUM(J15,J24,AF19,H20,AH13)</f>
        <v>7</v>
      </c>
      <c r="AF6" s="242"/>
      <c r="AG6" s="243"/>
      <c r="AH6" s="244"/>
    </row>
    <row r="7" spans="1:34" ht="15.75">
      <c r="A7" s="174">
        <v>4</v>
      </c>
      <c r="B7" s="208" t="s">
        <v>141</v>
      </c>
      <c r="C7" s="4"/>
      <c r="D7" s="4"/>
      <c r="E7" s="81"/>
      <c r="F7" s="41"/>
      <c r="G7" s="211" t="s">
        <v>46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1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1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9" t="s">
        <v>142</v>
      </c>
      <c r="C8" s="1"/>
      <c r="D8" s="25"/>
      <c r="E8" s="81"/>
      <c r="F8" s="151"/>
      <c r="G8" s="212" t="s">
        <v>44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1</v>
      </c>
      <c r="T8" s="222"/>
      <c r="U8" s="223"/>
      <c r="V8" s="223"/>
      <c r="W8" s="6">
        <f>+H18</f>
        <v>2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5</v>
      </c>
      <c r="AD8" s="3" t="s">
        <v>4</v>
      </c>
      <c r="AE8" s="9">
        <f>SUM(H14,H24,AF20,J18,AF15)</f>
        <v>13</v>
      </c>
      <c r="AF8" s="242"/>
      <c r="AG8" s="243"/>
      <c r="AH8" s="244"/>
    </row>
    <row r="9" spans="1:34" ht="15.75" customHeight="1" thickBot="1">
      <c r="A9" s="176">
        <v>6</v>
      </c>
      <c r="B9" s="210" t="s">
        <v>156</v>
      </c>
      <c r="C9" s="11"/>
      <c r="D9" s="11"/>
      <c r="E9" s="172"/>
      <c r="F9" s="12"/>
      <c r="G9" s="213" t="s">
        <v>82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1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2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7</v>
      </c>
      <c r="AD9" s="14" t="s">
        <v>4</v>
      </c>
      <c r="AE9" s="18">
        <f>SUM(H13,H23,AF18,H18,AF13)</f>
        <v>11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Mathis, Hendrik</v>
      </c>
      <c r="F13" s="49" t="s">
        <v>6</v>
      </c>
      <c r="G13" s="50" t="str">
        <f>+B9</f>
        <v>Meyer, Patrick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Döring, Fabian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Meyer, Patrick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1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Wriedt, Christian</v>
      </c>
      <c r="F14" s="56" t="s">
        <v>6</v>
      </c>
      <c r="G14" s="43" t="str">
        <f>+B8</f>
        <v>Hartl, Michael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Wriedt, Christian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Bauer, Jony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Döring, Fabian</v>
      </c>
      <c r="F15" s="62" t="s">
        <v>6</v>
      </c>
      <c r="G15" s="63" t="str">
        <f>+B7</f>
        <v>Bauer, Jony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Mathis, Hendrik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Hartl, Michael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Hartl, Michael</v>
      </c>
      <c r="F18" s="54" t="s">
        <v>6</v>
      </c>
      <c r="G18" s="48" t="str">
        <f>+B9</f>
        <v>Meyer, Patrick</v>
      </c>
      <c r="H18" s="231">
        <v>2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Wriedt, Christian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Meyer, Patrick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Mathis, Hendrik</v>
      </c>
      <c r="F19" s="57" t="s">
        <v>6</v>
      </c>
      <c r="G19" s="42" t="str">
        <f>+B7</f>
        <v>Bauer, Jony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Mathis, Hendrik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Döring, Fabian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Wriedt, Christian</v>
      </c>
      <c r="F20" s="66" t="s">
        <v>6</v>
      </c>
      <c r="G20" s="61" t="str">
        <f>+B6</f>
        <v>Döring, Fabian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Bauer, Jony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Hartl, Michael</v>
      </c>
      <c r="Y20" s="67"/>
      <c r="Z20" s="68"/>
      <c r="AA20" s="61"/>
      <c r="AB20" s="61"/>
      <c r="AC20" s="61"/>
      <c r="AD20" s="61"/>
      <c r="AE20" s="61"/>
      <c r="AF20" s="234">
        <v>1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Bauer, Jony</v>
      </c>
      <c r="F23" s="49" t="s">
        <v>6</v>
      </c>
      <c r="G23" s="50" t="str">
        <f>+B9</f>
        <v>Meyer, Patrick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Döring, Fabian</v>
      </c>
      <c r="F24" s="56" t="s">
        <v>6</v>
      </c>
      <c r="G24" s="43" t="str">
        <f>+B8</f>
        <v>Hartl, Michael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Mathis, Hendrik</v>
      </c>
      <c r="F25" s="95" t="s">
        <v>6</v>
      </c>
      <c r="G25" s="93" t="str">
        <f>+B5</f>
        <v>Wriedt, Christian</v>
      </c>
      <c r="H25" s="234">
        <v>3</v>
      </c>
      <c r="I25" s="79" t="s">
        <v>4</v>
      </c>
      <c r="J25" s="236">
        <v>2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Mathis, Hendrik</v>
      </c>
      <c r="C32" s="102"/>
      <c r="D32" s="102"/>
      <c r="E32" s="102"/>
      <c r="F32" s="102"/>
      <c r="G32" s="129" t="str">
        <f>$G$4</f>
        <v>SV Frauenzimmern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3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$B$5</f>
        <v>Wriedt, Christian</v>
      </c>
      <c r="C33" s="58"/>
      <c r="D33" s="58"/>
      <c r="E33" s="58"/>
      <c r="F33" s="58"/>
      <c r="G33" s="155" t="str">
        <f>$G$5</f>
        <v>TSB Horkheim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14</v>
      </c>
      <c r="U33" s="159"/>
      <c r="V33" s="157" t="s">
        <v>4</v>
      </c>
      <c r="W33" s="158">
        <f>$AE$5</f>
        <v>3</v>
      </c>
      <c r="X33" s="163"/>
      <c r="Y33" s="58"/>
      <c r="Z33" s="160">
        <f t="shared" si="2"/>
        <v>11</v>
      </c>
      <c r="AA33" s="161"/>
      <c r="AB33" s="45"/>
      <c r="AC33" s="153">
        <v>2</v>
      </c>
      <c r="AD33" s="46"/>
    </row>
    <row r="34" spans="2:30" ht="15.75">
      <c r="B34" s="128" t="str">
        <f>$B$6</f>
        <v>Döring, Fabian</v>
      </c>
      <c r="C34" s="102"/>
      <c r="D34" s="102"/>
      <c r="E34" s="102"/>
      <c r="F34" s="102"/>
      <c r="G34" s="129" t="str">
        <f>$G$6</f>
        <v>Spfr. Affaltrach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3</v>
      </c>
      <c r="Q34" s="133" t="s">
        <v>4</v>
      </c>
      <c r="R34" s="132">
        <f>$AB$6</f>
        <v>2</v>
      </c>
      <c r="S34" s="134"/>
      <c r="T34" s="135">
        <f>$AC$6</f>
        <v>10</v>
      </c>
      <c r="U34" s="136"/>
      <c r="V34" s="133" t="s">
        <v>4</v>
      </c>
      <c r="W34" s="137">
        <f>$AE$6</f>
        <v>7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$B$9</f>
        <v>Meyer, Patrick</v>
      </c>
      <c r="C35" s="102"/>
      <c r="D35" s="102"/>
      <c r="E35" s="102"/>
      <c r="F35" s="102"/>
      <c r="G35" s="129" t="str">
        <f>$G$9</f>
        <v>TV Lauffen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7</v>
      </c>
      <c r="U35" s="136"/>
      <c r="V35" s="133" t="s">
        <v>4</v>
      </c>
      <c r="W35" s="137">
        <f>$AE$9</f>
        <v>11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$B$8</f>
        <v>Hartl, Michael</v>
      </c>
      <c r="C36" s="102"/>
      <c r="D36" s="102"/>
      <c r="E36" s="82"/>
      <c r="F36" s="102"/>
      <c r="G36" s="129" t="str">
        <f>$G$8</f>
        <v>Friedrichshaller SV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5</v>
      </c>
      <c r="U36" s="136"/>
      <c r="V36" s="133" t="s">
        <v>4</v>
      </c>
      <c r="W36" s="137">
        <f>$AE$8</f>
        <v>13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Bauer, Jony</v>
      </c>
      <c r="C37" s="67"/>
      <c r="D37" s="67"/>
      <c r="E37" s="67"/>
      <c r="F37" s="67"/>
      <c r="G37" s="125" t="str">
        <f>$G$7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1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34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161</v>
      </c>
      <c r="C4" s="4"/>
      <c r="D4" s="4"/>
      <c r="E4" s="171"/>
      <c r="F4" s="41"/>
      <c r="G4" s="211" t="s">
        <v>60</v>
      </c>
      <c r="H4" s="214"/>
      <c r="I4" s="215"/>
      <c r="J4" s="216"/>
      <c r="K4" s="6">
        <f>+H25</f>
        <v>0</v>
      </c>
      <c r="L4" s="3" t="s">
        <v>4</v>
      </c>
      <c r="M4" s="9">
        <f>+J25</f>
        <v>3</v>
      </c>
      <c r="N4" s="6">
        <f>+AF19</f>
        <v>0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9</v>
      </c>
      <c r="AD4" s="3" t="s">
        <v>4</v>
      </c>
      <c r="AE4" s="10">
        <f>SUM(J4,M4,P4,S4,V4,Y4)</f>
        <v>3</v>
      </c>
      <c r="AF4" s="242"/>
      <c r="AG4" s="243"/>
      <c r="AH4" s="244"/>
    </row>
    <row r="5" spans="1:34" ht="15.75">
      <c r="A5" s="174">
        <v>2</v>
      </c>
      <c r="B5" s="208" t="s">
        <v>162</v>
      </c>
      <c r="C5" s="4"/>
      <c r="D5" s="4"/>
      <c r="E5" s="81"/>
      <c r="F5" s="41"/>
      <c r="G5" s="211" t="s">
        <v>143</v>
      </c>
      <c r="H5" s="42">
        <f>+M4</f>
        <v>3</v>
      </c>
      <c r="I5" s="3" t="s">
        <v>4</v>
      </c>
      <c r="J5" s="43">
        <f>+K4</f>
        <v>0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0</v>
      </c>
      <c r="AC5" s="10">
        <f>SUM(H14,J25,AF18,H20,AF14)</f>
        <v>12</v>
      </c>
      <c r="AD5" s="3" t="s">
        <v>4</v>
      </c>
      <c r="AE5" s="10">
        <f>SUM(J14,H25,AH18,J20,AH14)</f>
        <v>0</v>
      </c>
      <c r="AF5" s="242"/>
      <c r="AG5" s="243"/>
      <c r="AH5" s="244"/>
    </row>
    <row r="6" spans="1:34" ht="15.75">
      <c r="A6" s="174">
        <v>3</v>
      </c>
      <c r="B6" s="208"/>
      <c r="C6" s="4"/>
      <c r="D6" s="4"/>
      <c r="E6" s="81"/>
      <c r="F6" s="41"/>
      <c r="G6" s="211"/>
      <c r="H6" s="42">
        <f>+P4</f>
        <v>0</v>
      </c>
      <c r="I6" s="3" t="s">
        <v>4</v>
      </c>
      <c r="J6" s="43">
        <f>+N4</f>
        <v>0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0</v>
      </c>
      <c r="AC6" s="10">
        <f>SUM(H15,H24,AH19,J20,AF13)</f>
        <v>0</v>
      </c>
      <c r="AD6" s="3" t="s">
        <v>4</v>
      </c>
      <c r="AE6" s="10">
        <f>SUM(J15,J24,AF19,H20,AH13)</f>
        <v>0</v>
      </c>
      <c r="AF6" s="242"/>
      <c r="AG6" s="243"/>
      <c r="AH6" s="244"/>
    </row>
    <row r="7" spans="1:34" ht="15.75">
      <c r="A7" s="174">
        <v>4</v>
      </c>
      <c r="B7" s="208" t="s">
        <v>144</v>
      </c>
      <c r="C7" s="4"/>
      <c r="D7" s="4"/>
      <c r="E7" s="81"/>
      <c r="F7" s="41"/>
      <c r="G7" s="211" t="s">
        <v>132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2</v>
      </c>
      <c r="AC7" s="10">
        <f>SUM(J15,H23,AF20,J19,AH14)</f>
        <v>6</v>
      </c>
      <c r="AD7" s="3" t="s">
        <v>4</v>
      </c>
      <c r="AE7" s="10">
        <f>SUM(H15,J23,AH20,H19,AF14)</f>
        <v>6</v>
      </c>
      <c r="AF7" s="242"/>
      <c r="AG7" s="243"/>
      <c r="AH7" s="244"/>
    </row>
    <row r="8" spans="1:34" ht="15.75">
      <c r="A8" s="175">
        <v>5</v>
      </c>
      <c r="B8" s="209" t="s">
        <v>145</v>
      </c>
      <c r="C8" s="1"/>
      <c r="D8" s="25"/>
      <c r="E8" s="81"/>
      <c r="F8" s="151"/>
      <c r="G8" s="212" t="s">
        <v>48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4</v>
      </c>
      <c r="AC8" s="10">
        <f>SUM(J14,J24,AH20,H18,AH15)</f>
        <v>1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157</v>
      </c>
      <c r="C9" s="11"/>
      <c r="D9" s="11"/>
      <c r="E9" s="172"/>
      <c r="F9" s="12"/>
      <c r="G9" s="213" t="s">
        <v>64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3</v>
      </c>
      <c r="AC9" s="18">
        <f>SUM(J13,J23,AH18,J18,AH13)</f>
        <v>3</v>
      </c>
      <c r="AD9" s="14" t="s">
        <v>4</v>
      </c>
      <c r="AE9" s="18">
        <f>SUM(H13,H23,AF18,H18,AF13)</f>
        <v>10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31</v>
      </c>
      <c r="AD10" s="170"/>
      <c r="AE10" s="170">
        <f>SUM(AE4:AE9)</f>
        <v>31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Melke, Stefan-Patrick</v>
      </c>
      <c r="F13" s="49" t="s">
        <v>6</v>
      </c>
      <c r="G13" s="50" t="str">
        <f>+B9</f>
        <v>Schwarz, Dominik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>
        <f>+B6</f>
        <v>0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Schwarz, Dominik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Seiter, Daniel</v>
      </c>
      <c r="F14" s="56" t="s">
        <v>6</v>
      </c>
      <c r="G14" s="43" t="str">
        <f>+B8</f>
        <v>Kühn, Kevin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Seiter, Daniel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Ruoff, Max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>
        <f>+B6</f>
        <v>0</v>
      </c>
      <c r="F15" s="62" t="s">
        <v>6</v>
      </c>
      <c r="G15" s="63" t="str">
        <f>+B7</f>
        <v>Ruoff, Max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Melke, Stefan-Patrick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Kühn, Kevin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Kühn, Kevin</v>
      </c>
      <c r="F18" s="54" t="s">
        <v>6</v>
      </c>
      <c r="G18" s="48" t="str">
        <f>+B9</f>
        <v>Schwarz, Dominik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Seiter, Daniel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Schwarz, Dominik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Melke, Stefan-Patrick</v>
      </c>
      <c r="F19" s="57" t="s">
        <v>6</v>
      </c>
      <c r="G19" s="42" t="str">
        <f>+B7</f>
        <v>Ruoff, Max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Melke, Stefan-Patrick</v>
      </c>
      <c r="Q19" s="58"/>
      <c r="R19" s="59"/>
      <c r="S19" s="59"/>
      <c r="T19" s="59"/>
      <c r="U19" s="59"/>
      <c r="V19" s="59"/>
      <c r="W19" s="97" t="s">
        <v>6</v>
      </c>
      <c r="X19" s="90">
        <f>+B6</f>
        <v>0</v>
      </c>
      <c r="Y19" s="58"/>
      <c r="Z19" s="59"/>
      <c r="AA19" s="42"/>
      <c r="AB19" s="42"/>
      <c r="AC19" s="42"/>
      <c r="AD19" s="42"/>
      <c r="AE19" s="42"/>
      <c r="AF19" s="231"/>
      <c r="AG19" s="51" t="s">
        <v>4</v>
      </c>
      <c r="AH19" s="229"/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Seiter, Daniel</v>
      </c>
      <c r="F20" s="66" t="s">
        <v>6</v>
      </c>
      <c r="G20" s="61">
        <f>+B6</f>
        <v>0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Ruoff, Max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Kühn, Kevin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Ruoff, Max</v>
      </c>
      <c r="F23" s="49" t="s">
        <v>6</v>
      </c>
      <c r="G23" s="50" t="str">
        <f>+B9</f>
        <v>Schwarz, Dominik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>
        <f>+B6</f>
        <v>0</v>
      </c>
      <c r="F24" s="56" t="s">
        <v>6</v>
      </c>
      <c r="G24" s="43" t="str">
        <f>+B8</f>
        <v>Kühn, Kevin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Melke, Stefan-Patrick</v>
      </c>
      <c r="F25" s="95" t="s">
        <v>6</v>
      </c>
      <c r="G25" s="93" t="str">
        <f>+B5</f>
        <v>Seiter, Daniel</v>
      </c>
      <c r="H25" s="234">
        <v>0</v>
      </c>
      <c r="I25" s="79" t="s">
        <v>4</v>
      </c>
      <c r="J25" s="236">
        <v>3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$B$5</f>
        <v>Seiter, Daniel</v>
      </c>
      <c r="C32" s="102"/>
      <c r="D32" s="102"/>
      <c r="E32" s="102"/>
      <c r="F32" s="102"/>
      <c r="G32" s="129" t="str">
        <f>$G$5</f>
        <v>TSV Brettach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4</v>
      </c>
      <c r="Q32" s="133" t="s">
        <v>4</v>
      </c>
      <c r="R32" s="132">
        <f>$AB$5</f>
        <v>0</v>
      </c>
      <c r="S32" s="134"/>
      <c r="T32" s="135">
        <f>$AC$5</f>
        <v>12</v>
      </c>
      <c r="U32" s="136"/>
      <c r="V32" s="133" t="s">
        <v>4</v>
      </c>
      <c r="W32" s="137">
        <f>$AE$5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$B$4</f>
        <v>Melke, Stefan-Patrick</v>
      </c>
      <c r="C33" s="58"/>
      <c r="D33" s="58"/>
      <c r="E33" s="58"/>
      <c r="F33" s="58"/>
      <c r="G33" s="155" t="str">
        <f>$G$4</f>
        <v>SV Neckarsulm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3</v>
      </c>
      <c r="Q33" s="157" t="s">
        <v>4</v>
      </c>
      <c r="R33" s="156">
        <f>$AB$4</f>
        <v>1</v>
      </c>
      <c r="S33" s="165"/>
      <c r="T33" s="162">
        <f>$AC$4</f>
        <v>9</v>
      </c>
      <c r="U33" s="159"/>
      <c r="V33" s="157" t="s">
        <v>4</v>
      </c>
      <c r="W33" s="158">
        <f>$AE$4</f>
        <v>3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$B$7</f>
        <v>Ruoff, Max</v>
      </c>
      <c r="C34" s="102"/>
      <c r="D34" s="102"/>
      <c r="E34" s="102"/>
      <c r="F34" s="102"/>
      <c r="G34" s="129" t="str">
        <f>$G$7</f>
        <v>TSV Willsbach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2</v>
      </c>
      <c r="Q34" s="133" t="s">
        <v>4</v>
      </c>
      <c r="R34" s="132">
        <f>$AB$7</f>
        <v>2</v>
      </c>
      <c r="S34" s="134"/>
      <c r="T34" s="135">
        <f>$AC$7</f>
        <v>6</v>
      </c>
      <c r="U34" s="136"/>
      <c r="V34" s="133" t="s">
        <v>4</v>
      </c>
      <c r="W34" s="137">
        <f>$AE$7</f>
        <v>6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$B$9</f>
        <v>Schwarz, Dominik</v>
      </c>
      <c r="C35" s="102"/>
      <c r="D35" s="102"/>
      <c r="E35" s="102"/>
      <c r="F35" s="102"/>
      <c r="G35" s="129" t="str">
        <f>$G$9</f>
        <v>TSV Talheim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1</v>
      </c>
      <c r="Q35" s="133" t="s">
        <v>4</v>
      </c>
      <c r="R35" s="132">
        <f>$AB$9</f>
        <v>3</v>
      </c>
      <c r="S35" s="134"/>
      <c r="T35" s="135">
        <f>$AC$9</f>
        <v>3</v>
      </c>
      <c r="U35" s="136"/>
      <c r="V35" s="133" t="s">
        <v>4</v>
      </c>
      <c r="W35" s="137">
        <f>$AE$9</f>
        <v>10</v>
      </c>
      <c r="X35" s="138"/>
      <c r="Y35" s="102"/>
      <c r="Z35" s="130">
        <f t="shared" si="2"/>
        <v>-7</v>
      </c>
      <c r="AA35" s="131"/>
      <c r="AB35" s="45"/>
      <c r="AC35" s="153">
        <v>4</v>
      </c>
      <c r="AD35" s="46"/>
    </row>
    <row r="36" spans="2:30" ht="15.75">
      <c r="B36" s="128" t="str">
        <f>$B$8</f>
        <v>Kühn, Kevin</v>
      </c>
      <c r="C36" s="102"/>
      <c r="D36" s="102"/>
      <c r="E36" s="82"/>
      <c r="F36" s="102"/>
      <c r="G36" s="129" t="str">
        <f>$G$8</f>
        <v>Spvgg Oedheim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0</v>
      </c>
      <c r="Q36" s="133" t="s">
        <v>4</v>
      </c>
      <c r="R36" s="132">
        <f>$AB$8</f>
        <v>4</v>
      </c>
      <c r="S36" s="134"/>
      <c r="T36" s="135">
        <f>$AC$8</f>
        <v>1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-11</v>
      </c>
      <c r="AA36" s="131"/>
      <c r="AB36" s="45"/>
      <c r="AC36" s="153">
        <v>5</v>
      </c>
      <c r="AD36" s="46"/>
    </row>
    <row r="37" spans="2:30" ht="16.5" thickBot="1">
      <c r="B37" s="124">
        <f>$B$6</f>
        <v>0</v>
      </c>
      <c r="C37" s="67"/>
      <c r="D37" s="67"/>
      <c r="E37" s="67"/>
      <c r="F37" s="67"/>
      <c r="G37" s="125">
        <f>$G$6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0</v>
      </c>
      <c r="S37" s="141"/>
      <c r="T37" s="142">
        <f>$AC$6</f>
        <v>0</v>
      </c>
      <c r="U37" s="143"/>
      <c r="V37" s="140" t="s">
        <v>4</v>
      </c>
      <c r="W37" s="144">
        <f>$AE$6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31</v>
      </c>
      <c r="U38" s="148"/>
      <c r="V38" s="140" t="s">
        <v>4</v>
      </c>
      <c r="W38" s="148">
        <f>SUM(W32:W37)</f>
        <v>31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35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146</v>
      </c>
      <c r="C4" s="4"/>
      <c r="D4" s="4"/>
      <c r="E4" s="171"/>
      <c r="F4" s="41"/>
      <c r="G4" s="211" t="s">
        <v>132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147</v>
      </c>
      <c r="C5" s="4"/>
      <c r="D5" s="4"/>
      <c r="E5" s="81"/>
      <c r="F5" s="41"/>
      <c r="G5" s="211" t="s">
        <v>86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1</v>
      </c>
      <c r="AC5" s="10">
        <f>SUM(H14,J25,AF18,H20,AF14)</f>
        <v>9</v>
      </c>
      <c r="AD5" s="3" t="s">
        <v>4</v>
      </c>
      <c r="AE5" s="10">
        <f>SUM(J14,H25,AH18,J20,AH14)</f>
        <v>3</v>
      </c>
      <c r="AF5" s="242"/>
      <c r="AG5" s="243"/>
      <c r="AH5" s="244"/>
    </row>
    <row r="6" spans="1:34" ht="15.75">
      <c r="A6" s="174">
        <v>3</v>
      </c>
      <c r="B6" s="208" t="s">
        <v>148</v>
      </c>
      <c r="C6" s="4"/>
      <c r="D6" s="4"/>
      <c r="E6" s="81"/>
      <c r="F6" s="41"/>
      <c r="G6" s="211" t="s">
        <v>72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4</v>
      </c>
      <c r="AC6" s="10">
        <f>SUM(H15,H24,AH19,J20,AF13)</f>
        <v>0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149</v>
      </c>
      <c r="C7" s="4"/>
      <c r="D7" s="4"/>
      <c r="E7" s="81"/>
      <c r="F7" s="41"/>
      <c r="G7" s="211" t="s">
        <v>129</v>
      </c>
      <c r="H7" s="42">
        <f>+S4</f>
        <v>1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2</v>
      </c>
      <c r="AC7" s="10">
        <f>SUM(J15,H23,AF20,J19,AH14)</f>
        <v>7</v>
      </c>
      <c r="AD7" s="3" t="s">
        <v>4</v>
      </c>
      <c r="AE7" s="10">
        <f>SUM(H15,J23,AH20,H19,AF14)</f>
        <v>7</v>
      </c>
      <c r="AF7" s="242"/>
      <c r="AG7" s="243"/>
      <c r="AH7" s="244"/>
    </row>
    <row r="8" spans="1:34" ht="15.75">
      <c r="A8" s="175">
        <v>5</v>
      </c>
      <c r="B8" s="209" t="s">
        <v>150</v>
      </c>
      <c r="C8" s="1"/>
      <c r="D8" s="25"/>
      <c r="E8" s="81"/>
      <c r="F8" s="151"/>
      <c r="G8" s="212" t="s">
        <v>56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4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32</v>
      </c>
      <c r="AD10" s="170"/>
      <c r="AE10" s="170">
        <f>SUM(AE4:AE9)</f>
        <v>32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Nguyen, Wolfgang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Hartmann, Jonas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Wilder, Fabian</v>
      </c>
      <c r="F14" s="56" t="s">
        <v>6</v>
      </c>
      <c r="G14" s="43" t="str">
        <f>+B8</f>
        <v>Furtner, Fabian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Wilder, Fabian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Schneider, Kevin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Hartmann, Jonas</v>
      </c>
      <c r="F15" s="62" t="s">
        <v>6</v>
      </c>
      <c r="G15" s="63" t="str">
        <f>+B7</f>
        <v>Schneider, Kevin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Nguyen, Wolfgang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Furtner, Fabian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Furtner, Fabian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Wilder, Fabian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Nguyen, Wolfgang</v>
      </c>
      <c r="F19" s="57" t="s">
        <v>6</v>
      </c>
      <c r="G19" s="42" t="str">
        <f>+B7</f>
        <v>Schneider, Kevin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Nguyen, Wolfgang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Hartmann, Jonas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Wilder, Fabian</v>
      </c>
      <c r="F20" s="66" t="s">
        <v>6</v>
      </c>
      <c r="G20" s="61" t="str">
        <f>+B6</f>
        <v>Hartmann, Jonas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Schneider, Kevin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Furtner, Fabian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Schneider, Kevin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Hartmann, Jonas</v>
      </c>
      <c r="F24" s="56" t="s">
        <v>6</v>
      </c>
      <c r="G24" s="43" t="str">
        <f>+B8</f>
        <v>Furtner, Fabian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Nguyen, Wolfgang</v>
      </c>
      <c r="F25" s="95" t="s">
        <v>6</v>
      </c>
      <c r="G25" s="93" t="str">
        <f>+B5</f>
        <v>Wilder, Fabian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Nguyen, Wolfgang</v>
      </c>
      <c r="C32" s="102"/>
      <c r="D32" s="102"/>
      <c r="E32" s="102"/>
      <c r="F32" s="102"/>
      <c r="G32" s="129" t="str">
        <f>$G$4</f>
        <v>TSV Willsbach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$B$5</f>
        <v>Wilder, Fabian</v>
      </c>
      <c r="C33" s="58"/>
      <c r="D33" s="58"/>
      <c r="E33" s="58"/>
      <c r="F33" s="58"/>
      <c r="G33" s="155" t="str">
        <f>$G$5</f>
        <v>TTC Gochsen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3</v>
      </c>
      <c r="Q33" s="157" t="s">
        <v>4</v>
      </c>
      <c r="R33" s="156">
        <f>$AB$5</f>
        <v>1</v>
      </c>
      <c r="S33" s="165"/>
      <c r="T33" s="162">
        <f>$AC$5</f>
        <v>9</v>
      </c>
      <c r="U33" s="159"/>
      <c r="V33" s="157" t="s">
        <v>4</v>
      </c>
      <c r="W33" s="158">
        <f>$AE$5</f>
        <v>3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$B$7</f>
        <v>Schneider, Kevin</v>
      </c>
      <c r="C34" s="102"/>
      <c r="D34" s="102"/>
      <c r="E34" s="102"/>
      <c r="F34" s="102"/>
      <c r="G34" s="129" t="str">
        <f>$G$7</f>
        <v>VfL Obereisesheim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2</v>
      </c>
      <c r="Q34" s="133" t="s">
        <v>4</v>
      </c>
      <c r="R34" s="132">
        <f>$AB$7</f>
        <v>2</v>
      </c>
      <c r="S34" s="134"/>
      <c r="T34" s="135">
        <f>$AC$7</f>
        <v>7</v>
      </c>
      <c r="U34" s="136"/>
      <c r="V34" s="133" t="s">
        <v>4</v>
      </c>
      <c r="W34" s="137">
        <f>$AE$7</f>
        <v>7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$B$8</f>
        <v>Furtner, Fabian</v>
      </c>
      <c r="C35" s="102"/>
      <c r="D35" s="102"/>
      <c r="E35" s="82"/>
      <c r="F35" s="102"/>
      <c r="G35" s="129" t="str">
        <f>$G$8</f>
        <v>Spfr. Affaltrach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4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-5</v>
      </c>
      <c r="AA35" s="131"/>
      <c r="AB35" s="45"/>
      <c r="AC35" s="153">
        <v>4</v>
      </c>
      <c r="AD35" s="46"/>
    </row>
    <row r="36" spans="2:30" ht="15.75">
      <c r="B36" s="128">
        <f>$B$9</f>
        <v>0</v>
      </c>
      <c r="C36" s="102"/>
      <c r="D36" s="102"/>
      <c r="E36" s="102"/>
      <c r="F36" s="102"/>
      <c r="G36" s="129">
        <f>$G$9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0</v>
      </c>
      <c r="Q36" s="133" t="s">
        <v>4</v>
      </c>
      <c r="R36" s="132">
        <f>$AB$9</f>
        <v>0</v>
      </c>
      <c r="S36" s="134"/>
      <c r="T36" s="135">
        <f>$AC$9</f>
        <v>0</v>
      </c>
      <c r="U36" s="136"/>
      <c r="V36" s="133" t="s">
        <v>4</v>
      </c>
      <c r="W36" s="137">
        <f>$AE$9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Hartmann, Jonas</v>
      </c>
      <c r="C37" s="67"/>
      <c r="D37" s="67"/>
      <c r="E37" s="67"/>
      <c r="F37" s="67"/>
      <c r="G37" s="125" t="str">
        <f>$G$6</f>
        <v>TG Offenau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4</v>
      </c>
      <c r="S37" s="141"/>
      <c r="T37" s="142">
        <f>$AC$6</f>
        <v>0</v>
      </c>
      <c r="U37" s="143"/>
      <c r="V37" s="140" t="s">
        <v>4</v>
      </c>
      <c r="W37" s="144">
        <f>$AE$6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32</v>
      </c>
      <c r="U38" s="148"/>
      <c r="V38" s="140" t="s">
        <v>4</v>
      </c>
      <c r="W38" s="148">
        <f>SUM(W32:W37)</f>
        <v>32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A38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36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151</v>
      </c>
      <c r="C4" s="4"/>
      <c r="D4" s="4"/>
      <c r="E4" s="171"/>
      <c r="F4" s="41"/>
      <c r="G4" s="211" t="s">
        <v>60</v>
      </c>
      <c r="H4" s="214"/>
      <c r="I4" s="215"/>
      <c r="J4" s="216"/>
      <c r="K4" s="6">
        <f>+H25</f>
        <v>0</v>
      </c>
      <c r="L4" s="3" t="s">
        <v>4</v>
      </c>
      <c r="M4" s="9">
        <f>+J25</f>
        <v>3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9</v>
      </c>
      <c r="AD4" s="3" t="s">
        <v>4</v>
      </c>
      <c r="AE4" s="10">
        <f>SUM(J4,M4,P4,S4,V4,Y4)</f>
        <v>4</v>
      </c>
      <c r="AF4" s="242"/>
      <c r="AG4" s="243"/>
      <c r="AH4" s="244"/>
    </row>
    <row r="5" spans="1:34" ht="15.75">
      <c r="A5" s="174">
        <v>2</v>
      </c>
      <c r="B5" s="208" t="s">
        <v>152</v>
      </c>
      <c r="C5" s="4"/>
      <c r="D5" s="4"/>
      <c r="E5" s="81"/>
      <c r="F5" s="41"/>
      <c r="G5" s="211" t="s">
        <v>143</v>
      </c>
      <c r="H5" s="42">
        <f>+M4</f>
        <v>3</v>
      </c>
      <c r="I5" s="3" t="s">
        <v>4</v>
      </c>
      <c r="J5" s="43">
        <f>+K4</f>
        <v>0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1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0</v>
      </c>
      <c r="AC5" s="10">
        <f>SUM(H14,J25,AF18,H20,AF14)</f>
        <v>12</v>
      </c>
      <c r="AD5" s="3" t="s">
        <v>4</v>
      </c>
      <c r="AE5" s="10">
        <f>SUM(J14,H25,AH18,J20,AH14)</f>
        <v>1</v>
      </c>
      <c r="AF5" s="242"/>
      <c r="AG5" s="243"/>
      <c r="AH5" s="244"/>
    </row>
    <row r="6" spans="1:34" ht="15.75">
      <c r="A6" s="174">
        <v>3</v>
      </c>
      <c r="B6" s="208" t="s">
        <v>153</v>
      </c>
      <c r="C6" s="4"/>
      <c r="D6" s="4"/>
      <c r="E6" s="81"/>
      <c r="F6" s="41"/>
      <c r="G6" s="211" t="s">
        <v>44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4</v>
      </c>
      <c r="AC6" s="10">
        <f>SUM(H15,H24,AH19,J20,AF13)</f>
        <v>0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154</v>
      </c>
      <c r="C7" s="4"/>
      <c r="D7" s="4"/>
      <c r="E7" s="81"/>
      <c r="F7" s="41"/>
      <c r="G7" s="211" t="s">
        <v>86</v>
      </c>
      <c r="H7" s="42">
        <f>+S4</f>
        <v>1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2</v>
      </c>
      <c r="AC7" s="10">
        <f>SUM(J15,H23,AF20,J19,AH14)</f>
        <v>7</v>
      </c>
      <c r="AD7" s="3" t="s">
        <v>4</v>
      </c>
      <c r="AE7" s="10">
        <f>SUM(H15,J23,AH20,H19,AF14)</f>
        <v>7</v>
      </c>
      <c r="AF7" s="242"/>
      <c r="AG7" s="243"/>
      <c r="AH7" s="244"/>
    </row>
    <row r="8" spans="1:34" ht="15.75">
      <c r="A8" s="175">
        <v>5</v>
      </c>
      <c r="B8" s="209" t="s">
        <v>155</v>
      </c>
      <c r="C8" s="1"/>
      <c r="D8" s="25"/>
      <c r="E8" s="81"/>
      <c r="F8" s="151"/>
      <c r="G8" s="212" t="s">
        <v>100</v>
      </c>
      <c r="H8" s="1">
        <f>+V4</f>
        <v>0</v>
      </c>
      <c r="I8" s="3" t="s">
        <v>4</v>
      </c>
      <c r="J8" s="2">
        <f>+T4</f>
        <v>3</v>
      </c>
      <c r="K8" s="1">
        <f>+V5</f>
        <v>1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5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33</v>
      </c>
      <c r="AD10" s="170"/>
      <c r="AE10" s="170">
        <f>SUM(AE4:AE9)</f>
        <v>33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Sendelbach, Patrick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Zerner, Daniel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Mühling, Maximilian</v>
      </c>
      <c r="F14" s="56" t="s">
        <v>6</v>
      </c>
      <c r="G14" s="43" t="str">
        <f>+B8</f>
        <v>Deckmann, Oliver</v>
      </c>
      <c r="H14" s="227">
        <v>3</v>
      </c>
      <c r="I14" s="51" t="s">
        <v>4</v>
      </c>
      <c r="J14" s="229">
        <v>1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Mühling, Maximilian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Böhringer, David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Zerner, Daniel</v>
      </c>
      <c r="F15" s="62" t="s">
        <v>6</v>
      </c>
      <c r="G15" s="63" t="str">
        <f>+B7</f>
        <v>Böhringer, David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Sendelbach, Patrick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Deckmann, Oliver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Deckmann, Oliver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Mühling, Maximilian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Sendelbach, Patrick</v>
      </c>
      <c r="F19" s="57" t="s">
        <v>6</v>
      </c>
      <c r="G19" s="42" t="str">
        <f>+B7</f>
        <v>Böhringer, David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Sendelbach, Patrick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Zerner, Daniel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Mühling, Maximilian</v>
      </c>
      <c r="F20" s="66" t="s">
        <v>6</v>
      </c>
      <c r="G20" s="61" t="str">
        <f>+B6</f>
        <v>Zerner, Daniel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Böhringer, David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Deckmann, Oliver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Böhringer, David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Zerner, Daniel</v>
      </c>
      <c r="F24" s="56" t="s">
        <v>6</v>
      </c>
      <c r="G24" s="43" t="str">
        <f>+B8</f>
        <v>Deckmann, Oliver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Sendelbach, Patrick</v>
      </c>
      <c r="F25" s="95" t="s">
        <v>6</v>
      </c>
      <c r="G25" s="93" t="str">
        <f>+B5</f>
        <v>Mühling, Maximilian</v>
      </c>
      <c r="H25" s="234">
        <v>0</v>
      </c>
      <c r="I25" s="79" t="s">
        <v>4</v>
      </c>
      <c r="J25" s="236">
        <v>3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$B$5</f>
        <v>Mühling, Maximilian</v>
      </c>
      <c r="C32" s="102"/>
      <c r="D32" s="102"/>
      <c r="E32" s="102"/>
      <c r="F32" s="102"/>
      <c r="G32" s="129" t="str">
        <f>$G$5</f>
        <v>TSV Brettach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4</v>
      </c>
      <c r="Q32" s="133" t="s">
        <v>4</v>
      </c>
      <c r="R32" s="132">
        <f>$AB$5</f>
        <v>0</v>
      </c>
      <c r="S32" s="134"/>
      <c r="T32" s="135">
        <f>$AC$5</f>
        <v>12</v>
      </c>
      <c r="U32" s="136"/>
      <c r="V32" s="133" t="s">
        <v>4</v>
      </c>
      <c r="W32" s="137">
        <f>$AE$5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$B$4</f>
        <v>Sendelbach, Patrick</v>
      </c>
      <c r="C33" s="58"/>
      <c r="D33" s="58"/>
      <c r="E33" s="58"/>
      <c r="F33" s="58"/>
      <c r="G33" s="155" t="str">
        <f>$G$4</f>
        <v>SV Neckarsulm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3</v>
      </c>
      <c r="Q33" s="157" t="s">
        <v>4</v>
      </c>
      <c r="R33" s="156">
        <f>$AB$4</f>
        <v>1</v>
      </c>
      <c r="S33" s="165"/>
      <c r="T33" s="162">
        <f>$AC$4</f>
        <v>9</v>
      </c>
      <c r="U33" s="159"/>
      <c r="V33" s="157" t="s">
        <v>4</v>
      </c>
      <c r="W33" s="158">
        <f>$AE$4</f>
        <v>4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$B$7</f>
        <v>Böhringer, David</v>
      </c>
      <c r="C34" s="102"/>
      <c r="D34" s="102"/>
      <c r="E34" s="102"/>
      <c r="F34" s="102"/>
      <c r="G34" s="129" t="str">
        <f>$G$7</f>
        <v>TTC Gochsen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2</v>
      </c>
      <c r="Q34" s="133" t="s">
        <v>4</v>
      </c>
      <c r="R34" s="132">
        <f>$AB$7</f>
        <v>2</v>
      </c>
      <c r="S34" s="134"/>
      <c r="T34" s="135">
        <f>$AC$7</f>
        <v>7</v>
      </c>
      <c r="U34" s="136"/>
      <c r="V34" s="133" t="s">
        <v>4</v>
      </c>
      <c r="W34" s="137">
        <f>$AE$7</f>
        <v>7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$B$8</f>
        <v>Deckmann, Oliver</v>
      </c>
      <c r="C35" s="102"/>
      <c r="D35" s="102"/>
      <c r="E35" s="82"/>
      <c r="F35" s="102"/>
      <c r="G35" s="129" t="str">
        <f>$G$8</f>
        <v>SC Oberes Zabergäu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5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>
        <f>$B$9</f>
        <v>0</v>
      </c>
      <c r="C36" s="102"/>
      <c r="D36" s="102"/>
      <c r="E36" s="102"/>
      <c r="F36" s="102"/>
      <c r="G36" s="129">
        <f>$G$9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0</v>
      </c>
      <c r="Q36" s="133" t="s">
        <v>4</v>
      </c>
      <c r="R36" s="132">
        <f>$AB$9</f>
        <v>0</v>
      </c>
      <c r="S36" s="134"/>
      <c r="T36" s="135">
        <f>$AC$9</f>
        <v>0</v>
      </c>
      <c r="U36" s="136"/>
      <c r="V36" s="133" t="s">
        <v>4</v>
      </c>
      <c r="W36" s="137">
        <f>$AE$9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Zerner, Daniel</v>
      </c>
      <c r="C37" s="67"/>
      <c r="D37" s="67"/>
      <c r="E37" s="67"/>
      <c r="F37" s="67"/>
      <c r="G37" s="125" t="str">
        <f>$G$6</f>
        <v>Friedrichshaller SV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4</v>
      </c>
      <c r="S37" s="141"/>
      <c r="T37" s="142">
        <f>$AC$6</f>
        <v>0</v>
      </c>
      <c r="U37" s="143"/>
      <c r="V37" s="140" t="s">
        <v>4</v>
      </c>
      <c r="W37" s="144">
        <f>$AE$6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33</v>
      </c>
      <c r="U38" s="148"/>
      <c r="V38" s="140" t="s">
        <v>4</v>
      </c>
      <c r="W38" s="148">
        <f>SUM(W32:W37)</f>
        <v>33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49</v>
      </c>
      <c r="C4" s="4"/>
      <c r="D4" s="4"/>
      <c r="E4" s="171"/>
      <c r="F4" s="41"/>
      <c r="G4" s="211" t="s">
        <v>48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50</v>
      </c>
      <c r="C5" s="4"/>
      <c r="D5" s="4"/>
      <c r="E5" s="81"/>
      <c r="F5" s="41"/>
      <c r="G5" s="211" t="s">
        <v>40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1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1</v>
      </c>
      <c r="AD5" s="3" t="s">
        <v>4</v>
      </c>
      <c r="AE5" s="10">
        <f>SUM(J14,H25,AH18,J20,AH14)</f>
        <v>15</v>
      </c>
      <c r="AF5" s="242"/>
      <c r="AG5" s="243"/>
      <c r="AH5" s="244"/>
    </row>
    <row r="6" spans="1:34" ht="15.75">
      <c r="A6" s="174">
        <v>3</v>
      </c>
      <c r="B6" s="208" t="s">
        <v>51</v>
      </c>
      <c r="C6" s="4"/>
      <c r="D6" s="4"/>
      <c r="E6" s="81"/>
      <c r="F6" s="41"/>
      <c r="G6" s="211" t="s">
        <v>38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2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5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52</v>
      </c>
      <c r="C7" s="4"/>
      <c r="D7" s="4"/>
      <c r="E7" s="81"/>
      <c r="F7" s="41"/>
      <c r="G7" s="211" t="s">
        <v>44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1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2</v>
      </c>
      <c r="U7" s="44" t="s">
        <v>4</v>
      </c>
      <c r="V7" s="10">
        <f>+AH20</f>
        <v>3</v>
      </c>
      <c r="W7" s="6">
        <f>+H23</f>
        <v>1</v>
      </c>
      <c r="X7" s="3" t="s">
        <v>4</v>
      </c>
      <c r="Y7" s="10">
        <f>+J23</f>
        <v>3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9</v>
      </c>
      <c r="AD7" s="3" t="s">
        <v>4</v>
      </c>
      <c r="AE7" s="10">
        <f>SUM(H15,J23,AH20,H19,AF14)</f>
        <v>10</v>
      </c>
      <c r="AF7" s="242"/>
      <c r="AG7" s="243"/>
      <c r="AH7" s="244"/>
    </row>
    <row r="8" spans="1:34" ht="15.75">
      <c r="A8" s="175">
        <v>5</v>
      </c>
      <c r="B8" s="209" t="s">
        <v>53</v>
      </c>
      <c r="C8" s="1"/>
      <c r="D8" s="25"/>
      <c r="E8" s="81"/>
      <c r="F8" s="151"/>
      <c r="G8" s="212" t="s">
        <v>54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2</v>
      </c>
      <c r="Q8" s="1">
        <f>+V7</f>
        <v>3</v>
      </c>
      <c r="R8" s="5" t="s">
        <v>4</v>
      </c>
      <c r="S8" s="1">
        <f>+T7</f>
        <v>2</v>
      </c>
      <c r="T8" s="222"/>
      <c r="U8" s="223"/>
      <c r="V8" s="223"/>
      <c r="W8" s="6">
        <f>+H18</f>
        <v>3</v>
      </c>
      <c r="X8" s="3" t="s">
        <v>4</v>
      </c>
      <c r="Y8" s="7">
        <f>+J18</f>
        <v>1</v>
      </c>
      <c r="Z8" s="8">
        <f t="shared" si="0"/>
        <v>4</v>
      </c>
      <c r="AA8" s="3" t="s">
        <v>4</v>
      </c>
      <c r="AB8" s="9">
        <f t="shared" si="1"/>
        <v>1</v>
      </c>
      <c r="AC8" s="10">
        <f>SUM(J14,J24,AH20,H18,AH15)</f>
        <v>12</v>
      </c>
      <c r="AD8" s="3" t="s">
        <v>4</v>
      </c>
      <c r="AE8" s="9">
        <f>SUM(H14,H24,AF20,J18,AF15)</f>
        <v>8</v>
      </c>
      <c r="AF8" s="242"/>
      <c r="AG8" s="243"/>
      <c r="AH8" s="244"/>
    </row>
    <row r="9" spans="1:34" ht="15.75" customHeight="1" thickBot="1">
      <c r="A9" s="176">
        <v>6</v>
      </c>
      <c r="B9" s="210" t="s">
        <v>55</v>
      </c>
      <c r="C9" s="11"/>
      <c r="D9" s="11"/>
      <c r="E9" s="172"/>
      <c r="F9" s="12"/>
      <c r="G9" s="213" t="s">
        <v>56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1</v>
      </c>
      <c r="T9" s="17">
        <f>+Y8</f>
        <v>1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10</v>
      </c>
      <c r="AD9" s="14" t="s">
        <v>4</v>
      </c>
      <c r="AE9" s="18">
        <f>SUM(H13,H23,AF18,H18,AF13)</f>
        <v>7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Osenbrück, Marc</v>
      </c>
      <c r="F13" s="49" t="s">
        <v>6</v>
      </c>
      <c r="G13" s="50" t="str">
        <f>+B9</f>
        <v>Furtner, Mario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Reiff, Maximilian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Furtner, Mario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Heintz, Markus</v>
      </c>
      <c r="F14" s="56" t="s">
        <v>6</v>
      </c>
      <c r="G14" s="43" t="str">
        <f>+B8</f>
        <v>Höneise, Thorsten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Heintz, Markus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Voß, Patrick</v>
      </c>
      <c r="Y14" s="58"/>
      <c r="Z14" s="75"/>
      <c r="AA14" s="42"/>
      <c r="AB14" s="42"/>
      <c r="AC14" s="42"/>
      <c r="AD14" s="42"/>
      <c r="AE14" s="42"/>
      <c r="AF14" s="232">
        <v>1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Reiff, Maximilian</v>
      </c>
      <c r="F15" s="62" t="s">
        <v>6</v>
      </c>
      <c r="G15" s="63" t="str">
        <f>+B7</f>
        <v>Voß, Patrick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Osenbrück, Marc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Höneise, Thorsten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Höneise, Thorsten</v>
      </c>
      <c r="F18" s="54" t="s">
        <v>6</v>
      </c>
      <c r="G18" s="48" t="str">
        <f>+B9</f>
        <v>Furtner, Mario</v>
      </c>
      <c r="H18" s="231">
        <v>3</v>
      </c>
      <c r="I18" s="51" t="s">
        <v>4</v>
      </c>
      <c r="J18" s="235">
        <v>1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Heintz, Markus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Furtner, Mario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Osenbrück, Marc</v>
      </c>
      <c r="F19" s="57" t="s">
        <v>6</v>
      </c>
      <c r="G19" s="42" t="str">
        <f>+B7</f>
        <v>Voß, Patrick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Osenbrück, Marc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Reiff, Maximilian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Heintz, Markus</v>
      </c>
      <c r="F20" s="66" t="s">
        <v>6</v>
      </c>
      <c r="G20" s="61" t="str">
        <f>+B6</f>
        <v>Reiff, Maximilian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Voß, Patrick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Höneise, Thorsten</v>
      </c>
      <c r="Y20" s="67"/>
      <c r="Z20" s="68"/>
      <c r="AA20" s="61"/>
      <c r="AB20" s="61"/>
      <c r="AC20" s="61"/>
      <c r="AD20" s="61"/>
      <c r="AE20" s="61"/>
      <c r="AF20" s="234">
        <v>2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Voß, Patrick</v>
      </c>
      <c r="F23" s="49" t="s">
        <v>6</v>
      </c>
      <c r="G23" s="50" t="str">
        <f>+B9</f>
        <v>Furtner, Mario</v>
      </c>
      <c r="H23" s="227">
        <v>1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Reiff, Maximilian</v>
      </c>
      <c r="F24" s="56" t="s">
        <v>6</v>
      </c>
      <c r="G24" s="43" t="str">
        <f>+B8</f>
        <v>Höneise, Thorsten</v>
      </c>
      <c r="H24" s="227">
        <v>2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Osenbrück, Marc</v>
      </c>
      <c r="F25" s="95" t="s">
        <v>6</v>
      </c>
      <c r="G25" s="93" t="str">
        <f>+B5</f>
        <v>Heintz, Markus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Osenbrück, Marc</v>
      </c>
      <c r="C32" s="102"/>
      <c r="D32" s="102"/>
      <c r="E32" s="102"/>
      <c r="F32" s="102"/>
      <c r="G32" s="129" t="str">
        <f>$G$4</f>
        <v>Spvgg Oedheim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$B$8</f>
        <v>Höneise, Thorsten</v>
      </c>
      <c r="C33" s="58"/>
      <c r="D33" s="58"/>
      <c r="E33" s="238"/>
      <c r="F33" s="58"/>
      <c r="G33" s="155" t="str">
        <f>$G$8</f>
        <v>SV Frauenzimmern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4</v>
      </c>
      <c r="Q33" s="157" t="s">
        <v>4</v>
      </c>
      <c r="R33" s="156">
        <f>$AB$8</f>
        <v>1</v>
      </c>
      <c r="S33" s="165"/>
      <c r="T33" s="162">
        <f>$AC$8</f>
        <v>12</v>
      </c>
      <c r="U33" s="159"/>
      <c r="V33" s="157" t="s">
        <v>4</v>
      </c>
      <c r="W33" s="158">
        <f>$AE$8</f>
        <v>8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$B$9</f>
        <v>Furtner, Mario</v>
      </c>
      <c r="C34" s="102"/>
      <c r="D34" s="102"/>
      <c r="E34" s="102"/>
      <c r="F34" s="102"/>
      <c r="G34" s="129" t="str">
        <f>$G$9</f>
        <v>Spfr. Affaltrach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10</v>
      </c>
      <c r="U34" s="136"/>
      <c r="V34" s="133" t="s">
        <v>4</v>
      </c>
      <c r="W34" s="137">
        <f>$AE$9</f>
        <v>7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$B$7</f>
        <v>Voß, Patrick</v>
      </c>
      <c r="C35" s="102"/>
      <c r="D35" s="102"/>
      <c r="E35" s="102"/>
      <c r="F35" s="102"/>
      <c r="G35" s="129" t="str">
        <f>$G$7</f>
        <v>Friedrichshaller SV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2</v>
      </c>
      <c r="Q35" s="133" t="s">
        <v>4</v>
      </c>
      <c r="R35" s="132">
        <f>$AB$7</f>
        <v>3</v>
      </c>
      <c r="S35" s="134"/>
      <c r="T35" s="135">
        <f>$AC$7</f>
        <v>9</v>
      </c>
      <c r="U35" s="136"/>
      <c r="V35" s="133" t="s">
        <v>4</v>
      </c>
      <c r="W35" s="137">
        <f>$AE$7</f>
        <v>10</v>
      </c>
      <c r="X35" s="138"/>
      <c r="Y35" s="102"/>
      <c r="Z35" s="130">
        <f t="shared" si="2"/>
        <v>-1</v>
      </c>
      <c r="AA35" s="131"/>
      <c r="AB35" s="45"/>
      <c r="AC35" s="153">
        <v>4</v>
      </c>
      <c r="AD35" s="46"/>
    </row>
    <row r="36" spans="2:30" ht="15.75">
      <c r="B36" s="128" t="str">
        <f>$B$6</f>
        <v>Reiff, Maximilian</v>
      </c>
      <c r="C36" s="102"/>
      <c r="D36" s="102"/>
      <c r="E36" s="102"/>
      <c r="F36" s="102"/>
      <c r="G36" s="129" t="str">
        <f>$G$6</f>
        <v>TSV Weinsberg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5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-7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Heintz, Markus</v>
      </c>
      <c r="C37" s="67"/>
      <c r="D37" s="67"/>
      <c r="E37" s="67"/>
      <c r="F37" s="67"/>
      <c r="G37" s="125" t="str">
        <f>$G$5</f>
        <v>TGV E. Beilstein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1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21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57</v>
      </c>
      <c r="C4" s="4"/>
      <c r="D4" s="4"/>
      <c r="E4" s="171"/>
      <c r="F4" s="41"/>
      <c r="G4" s="211" t="s">
        <v>44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58</v>
      </c>
      <c r="C5" s="4"/>
      <c r="D5" s="4"/>
      <c r="E5" s="81"/>
      <c r="F5" s="41"/>
      <c r="G5" s="211" t="s">
        <v>42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3</v>
      </c>
      <c r="R5" s="3" t="s">
        <v>4</v>
      </c>
      <c r="S5" s="10">
        <f>+AH14</f>
        <v>2</v>
      </c>
      <c r="T5" s="6">
        <f>+H14</f>
        <v>3</v>
      </c>
      <c r="U5" s="3" t="s">
        <v>4</v>
      </c>
      <c r="V5" s="10">
        <f>+J14</f>
        <v>0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10</v>
      </c>
      <c r="AD5" s="3" t="s">
        <v>4</v>
      </c>
      <c r="AE5" s="10">
        <f>SUM(J14,H25,AH18,J20,AH14)</f>
        <v>9</v>
      </c>
      <c r="AF5" s="242"/>
      <c r="AG5" s="243"/>
      <c r="AH5" s="244"/>
    </row>
    <row r="6" spans="1:34" ht="15.75">
      <c r="A6" s="174">
        <v>3</v>
      </c>
      <c r="B6" s="208" t="s">
        <v>59</v>
      </c>
      <c r="C6" s="4"/>
      <c r="D6" s="4"/>
      <c r="E6" s="81"/>
      <c r="F6" s="41"/>
      <c r="G6" s="211" t="s">
        <v>60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5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61</v>
      </c>
      <c r="C7" s="4"/>
      <c r="D7" s="4"/>
      <c r="E7" s="81"/>
      <c r="F7" s="41"/>
      <c r="G7" s="211" t="s">
        <v>62</v>
      </c>
      <c r="H7" s="42">
        <f>+S4</f>
        <v>0</v>
      </c>
      <c r="I7" s="3" t="s">
        <v>4</v>
      </c>
      <c r="J7" s="43">
        <f>+Q4</f>
        <v>3</v>
      </c>
      <c r="K7" s="42">
        <f>+S5</f>
        <v>2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2</v>
      </c>
      <c r="Z7" s="8">
        <f t="shared" si="0"/>
        <v>3</v>
      </c>
      <c r="AA7" s="3" t="s">
        <v>4</v>
      </c>
      <c r="AB7" s="9">
        <f t="shared" si="1"/>
        <v>2</v>
      </c>
      <c r="AC7" s="10">
        <f>SUM(J15,H23,AF20,J19,AH14)</f>
        <v>11</v>
      </c>
      <c r="AD7" s="3" t="s">
        <v>4</v>
      </c>
      <c r="AE7" s="10">
        <f>SUM(H15,J23,AH20,H19,AF14)</f>
        <v>9</v>
      </c>
      <c r="AF7" s="242"/>
      <c r="AG7" s="243"/>
      <c r="AH7" s="244"/>
    </row>
    <row r="8" spans="1:34" ht="15.75">
      <c r="A8" s="175">
        <v>5</v>
      </c>
      <c r="B8" s="209" t="s">
        <v>63</v>
      </c>
      <c r="C8" s="1"/>
      <c r="D8" s="25"/>
      <c r="E8" s="81"/>
      <c r="F8" s="151"/>
      <c r="G8" s="212" t="s">
        <v>64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5</v>
      </c>
      <c r="AC8" s="10">
        <f>SUM(J14,J24,AH20,H18,AH15)</f>
        <v>0</v>
      </c>
      <c r="AD8" s="3" t="s">
        <v>4</v>
      </c>
      <c r="AE8" s="9">
        <f>SUM(H14,H24,AF20,J18,AF15)</f>
        <v>15</v>
      </c>
      <c r="AF8" s="242"/>
      <c r="AG8" s="243"/>
      <c r="AH8" s="244"/>
    </row>
    <row r="9" spans="1:34" ht="15.75" customHeight="1" thickBot="1">
      <c r="A9" s="176">
        <v>6</v>
      </c>
      <c r="B9" s="210" t="s">
        <v>65</v>
      </c>
      <c r="C9" s="11"/>
      <c r="D9" s="11"/>
      <c r="E9" s="172"/>
      <c r="F9" s="12"/>
      <c r="G9" s="213" t="s">
        <v>46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3</v>
      </c>
      <c r="O9" s="14" t="s">
        <v>4</v>
      </c>
      <c r="P9" s="16">
        <f>+W6</f>
        <v>0</v>
      </c>
      <c r="Q9" s="17">
        <f>+Y7</f>
        <v>2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11</v>
      </c>
      <c r="AD9" s="14" t="s">
        <v>4</v>
      </c>
      <c r="AE9" s="18">
        <f>SUM(H13,H23,AF18,H18,AF13)</f>
        <v>7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Smolo, Nils</v>
      </c>
      <c r="F13" s="49" t="s">
        <v>6</v>
      </c>
      <c r="G13" s="50" t="str">
        <f>+B9</f>
        <v>Jesin, Arthur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Einfeldt, Nils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Jesin, Arthur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Schoger, Phillip</v>
      </c>
      <c r="F14" s="56" t="s">
        <v>6</v>
      </c>
      <c r="G14" s="43" t="str">
        <f>+B8</f>
        <v>Bühler, Simon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Schoger, Phillip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Köllner, Patrik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2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Einfeldt, Nils</v>
      </c>
      <c r="F15" s="62" t="s">
        <v>6</v>
      </c>
      <c r="G15" s="63" t="str">
        <f>+B7</f>
        <v>Köllner, Patrik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Smolo, Nils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Bühler, Simon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Bühler, Simon</v>
      </c>
      <c r="F18" s="54" t="s">
        <v>6</v>
      </c>
      <c r="G18" s="48" t="str">
        <f>+B9</f>
        <v>Jesin, Arthur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Schoger, Phillip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Jesin, Arthur</v>
      </c>
      <c r="Y18" s="22"/>
      <c r="Z18" s="114"/>
      <c r="AA18" s="114"/>
      <c r="AB18" s="114"/>
      <c r="AC18" s="114"/>
      <c r="AD18" s="114"/>
      <c r="AE18" s="114"/>
      <c r="AF18" s="237">
        <v>1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Smolo, Nils</v>
      </c>
      <c r="F19" s="57" t="s">
        <v>6</v>
      </c>
      <c r="G19" s="42" t="str">
        <f>+B7</f>
        <v>Köllner, Patrik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Smolo, Nils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Einfeldt, Nils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Schoger, Phillip</v>
      </c>
      <c r="F20" s="66" t="s">
        <v>6</v>
      </c>
      <c r="G20" s="61" t="str">
        <f>+B6</f>
        <v>Einfeldt, Nils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Köllner, Patrik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Bühler, Simon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Köllner, Patrik</v>
      </c>
      <c r="F23" s="49" t="s">
        <v>6</v>
      </c>
      <c r="G23" s="50" t="str">
        <f>+B9</f>
        <v>Jesin, Arthur</v>
      </c>
      <c r="H23" s="227">
        <v>3</v>
      </c>
      <c r="I23" s="51" t="s">
        <v>4</v>
      </c>
      <c r="J23" s="229">
        <v>2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Einfeldt, Nils</v>
      </c>
      <c r="F24" s="56" t="s">
        <v>6</v>
      </c>
      <c r="G24" s="43" t="str">
        <f>+B8</f>
        <v>Bühler, Simon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Smolo, Nils</v>
      </c>
      <c r="F25" s="95" t="s">
        <v>6</v>
      </c>
      <c r="G25" s="93" t="str">
        <f>+B5</f>
        <v>Schoger, Phillip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Smolo, Nils</v>
      </c>
      <c r="C32" s="102"/>
      <c r="D32" s="102"/>
      <c r="E32" s="102"/>
      <c r="F32" s="102"/>
      <c r="G32" s="129" t="str">
        <f>$G$4</f>
        <v>Friedrichshaller SV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$B$9</f>
        <v>Jesin, Arthur</v>
      </c>
      <c r="C33" s="58"/>
      <c r="D33" s="58"/>
      <c r="E33" s="58"/>
      <c r="F33" s="58"/>
      <c r="G33" s="155" t="str">
        <f>$G$9</f>
        <v>TSV Erlenbach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3</v>
      </c>
      <c r="Q33" s="157" t="s">
        <v>4</v>
      </c>
      <c r="R33" s="156">
        <f>$AB$9</f>
        <v>2</v>
      </c>
      <c r="S33" s="165"/>
      <c r="T33" s="162">
        <f>$AC$9</f>
        <v>11</v>
      </c>
      <c r="U33" s="159"/>
      <c r="V33" s="157" t="s">
        <v>4</v>
      </c>
      <c r="W33" s="158">
        <f>$AE$9</f>
        <v>7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$B$7</f>
        <v>Köllner, Patrik</v>
      </c>
      <c r="C34" s="102"/>
      <c r="D34" s="102"/>
      <c r="E34" s="102"/>
      <c r="F34" s="102"/>
      <c r="G34" s="129" t="str">
        <f>$G$7</f>
        <v>SV Sülzbach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3</v>
      </c>
      <c r="Q34" s="133" t="s">
        <v>4</v>
      </c>
      <c r="R34" s="132">
        <f>$AB$7</f>
        <v>2</v>
      </c>
      <c r="S34" s="134"/>
      <c r="T34" s="135">
        <f>$AC$7</f>
        <v>11</v>
      </c>
      <c r="U34" s="136"/>
      <c r="V34" s="133" t="s">
        <v>4</v>
      </c>
      <c r="W34" s="137">
        <f>$AE$7</f>
        <v>9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$B$5</f>
        <v>Schoger, Phillip</v>
      </c>
      <c r="C35" s="102"/>
      <c r="D35" s="102"/>
      <c r="E35" s="102"/>
      <c r="F35" s="102"/>
      <c r="G35" s="129" t="str">
        <f>$G$5</f>
        <v>TSG Heilbronn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3</v>
      </c>
      <c r="Q35" s="133" t="s">
        <v>4</v>
      </c>
      <c r="R35" s="132">
        <f>$AB$5</f>
        <v>2</v>
      </c>
      <c r="S35" s="134"/>
      <c r="T35" s="135">
        <f>$AC$5</f>
        <v>10</v>
      </c>
      <c r="U35" s="136"/>
      <c r="V35" s="133" t="s">
        <v>4</v>
      </c>
      <c r="W35" s="137">
        <f>$AE$5</f>
        <v>9</v>
      </c>
      <c r="X35" s="138"/>
      <c r="Y35" s="102"/>
      <c r="Z35" s="130">
        <f t="shared" si="2"/>
        <v>1</v>
      </c>
      <c r="AA35" s="131"/>
      <c r="AB35" s="45"/>
      <c r="AC35" s="153">
        <v>4</v>
      </c>
      <c r="AD35" s="46"/>
    </row>
    <row r="36" spans="2:30" ht="15.75">
      <c r="B36" s="128" t="str">
        <f>$B$6</f>
        <v>Einfeldt, Nils</v>
      </c>
      <c r="C36" s="102"/>
      <c r="D36" s="102"/>
      <c r="E36" s="102"/>
      <c r="F36" s="102"/>
      <c r="G36" s="129" t="str">
        <f>$G$6</f>
        <v>SV Neckarsulm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5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-7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Bühler, Simon</v>
      </c>
      <c r="C37" s="67"/>
      <c r="D37" s="67"/>
      <c r="E37" s="78"/>
      <c r="F37" s="67"/>
      <c r="G37" s="125" t="str">
        <f>$G$8</f>
        <v>TSV Talheim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5</v>
      </c>
      <c r="S37" s="141"/>
      <c r="T37" s="142">
        <f>$AC$8</f>
        <v>0</v>
      </c>
      <c r="U37" s="143"/>
      <c r="V37" s="140" t="s">
        <v>4</v>
      </c>
      <c r="W37" s="144">
        <f>$AE$8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22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66</v>
      </c>
      <c r="C4" s="4"/>
      <c r="D4" s="4"/>
      <c r="E4" s="171"/>
      <c r="F4" s="41"/>
      <c r="G4" s="211" t="s">
        <v>67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68</v>
      </c>
      <c r="C5" s="4"/>
      <c r="D5" s="4"/>
      <c r="E5" s="81"/>
      <c r="F5" s="41"/>
      <c r="G5" s="211" t="s">
        <v>40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0</v>
      </c>
      <c r="R5" s="3" t="s">
        <v>4</v>
      </c>
      <c r="S5" s="10">
        <f>+AH14</f>
        <v>3</v>
      </c>
      <c r="T5" s="6">
        <f>+H14</f>
        <v>3</v>
      </c>
      <c r="U5" s="3" t="s">
        <v>4</v>
      </c>
      <c r="V5" s="10">
        <f>+J14</f>
        <v>2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9</v>
      </c>
      <c r="AD5" s="3" t="s">
        <v>4</v>
      </c>
      <c r="AE5" s="10">
        <f>SUM(J14,H25,AH18,J20,AH14)</f>
        <v>9</v>
      </c>
      <c r="AF5" s="242"/>
      <c r="AG5" s="243"/>
      <c r="AH5" s="244"/>
    </row>
    <row r="6" spans="1:34" ht="15.75">
      <c r="A6" s="174">
        <v>3</v>
      </c>
      <c r="B6" s="208" t="s">
        <v>69</v>
      </c>
      <c r="C6" s="4"/>
      <c r="D6" s="4"/>
      <c r="E6" s="81"/>
      <c r="F6" s="41"/>
      <c r="G6" s="211" t="s">
        <v>70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2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7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71</v>
      </c>
      <c r="C7" s="4"/>
      <c r="D7" s="4"/>
      <c r="E7" s="81"/>
      <c r="F7" s="41"/>
      <c r="G7" s="211" t="s">
        <v>72</v>
      </c>
      <c r="H7" s="42">
        <f>+S4</f>
        <v>1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1</v>
      </c>
      <c r="Z7" s="8">
        <f t="shared" si="0"/>
        <v>4</v>
      </c>
      <c r="AA7" s="3" t="s">
        <v>4</v>
      </c>
      <c r="AB7" s="9">
        <f t="shared" si="1"/>
        <v>1</v>
      </c>
      <c r="AC7" s="10">
        <f>SUM(J15,H23,AF20,J19,AH14)</f>
        <v>13</v>
      </c>
      <c r="AD7" s="3" t="s">
        <v>4</v>
      </c>
      <c r="AE7" s="10">
        <f>SUM(H15,J23,AH20,H19,AF14)</f>
        <v>5</v>
      </c>
      <c r="AF7" s="242"/>
      <c r="AG7" s="243"/>
      <c r="AH7" s="244"/>
    </row>
    <row r="8" spans="1:34" ht="15.75">
      <c r="A8" s="175">
        <v>5</v>
      </c>
      <c r="B8" s="209" t="s">
        <v>160</v>
      </c>
      <c r="C8" s="1"/>
      <c r="D8" s="25"/>
      <c r="E8" s="81"/>
      <c r="F8" s="151"/>
      <c r="G8" s="212" t="s">
        <v>73</v>
      </c>
      <c r="H8" s="1">
        <f>+V4</f>
        <v>0</v>
      </c>
      <c r="I8" s="3" t="s">
        <v>4</v>
      </c>
      <c r="J8" s="2">
        <f>+T4</f>
        <v>3</v>
      </c>
      <c r="K8" s="1">
        <f>+V5</f>
        <v>2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2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2</v>
      </c>
      <c r="AA8" s="3" t="s">
        <v>4</v>
      </c>
      <c r="AB8" s="9">
        <f t="shared" si="1"/>
        <v>3</v>
      </c>
      <c r="AC8" s="10">
        <f>SUM(J14,J24,AH20,H18,AH15)</f>
        <v>8</v>
      </c>
      <c r="AD8" s="3" t="s">
        <v>4</v>
      </c>
      <c r="AE8" s="9">
        <f>SUM(H14,H24,AF20,J18,AF15)</f>
        <v>11</v>
      </c>
      <c r="AF8" s="242"/>
      <c r="AG8" s="243"/>
      <c r="AH8" s="244"/>
    </row>
    <row r="9" spans="1:34" ht="15.75" customHeight="1" thickBot="1">
      <c r="A9" s="176">
        <v>6</v>
      </c>
      <c r="B9" s="210" t="s">
        <v>74</v>
      </c>
      <c r="C9" s="11"/>
      <c r="D9" s="11"/>
      <c r="E9" s="172"/>
      <c r="F9" s="12"/>
      <c r="G9" s="213" t="s">
        <v>54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1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5</v>
      </c>
      <c r="AC9" s="18">
        <f>SUM(J13,J23,AH18,J18,AH13)</f>
        <v>1</v>
      </c>
      <c r="AD9" s="14" t="s">
        <v>4</v>
      </c>
      <c r="AE9" s="18">
        <f>SUM(H13,H23,AF18,H18,AF13)</f>
        <v>15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53</v>
      </c>
      <c r="AD10" s="170"/>
      <c r="AE10" s="170">
        <f>SUM(AE4:AE9)</f>
        <v>53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Lemke, Tobias</v>
      </c>
      <c r="F13" s="49" t="s">
        <v>6</v>
      </c>
      <c r="G13" s="50" t="str">
        <f>+B9</f>
        <v>Mann, Johannes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Laukemann, Felix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Mann, Johannes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Busse, Andre</v>
      </c>
      <c r="F14" s="56" t="s">
        <v>6</v>
      </c>
      <c r="G14" s="43" t="str">
        <f>+B8</f>
        <v>Kröz, Daniel</v>
      </c>
      <c r="H14" s="227">
        <v>3</v>
      </c>
      <c r="I14" s="51" t="s">
        <v>4</v>
      </c>
      <c r="J14" s="229">
        <v>2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Busse, Andre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Mager, Tobias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Laukemann, Felix</v>
      </c>
      <c r="F15" s="62" t="s">
        <v>6</v>
      </c>
      <c r="G15" s="63" t="str">
        <f>+B7</f>
        <v>Mager, Tobias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Lemke, Tobias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Kröz, Daniel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Kröz, Daniel</v>
      </c>
      <c r="F18" s="54" t="s">
        <v>6</v>
      </c>
      <c r="G18" s="48" t="str">
        <f>+B9</f>
        <v>Mann, Johannes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Busse, Andre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Mann, Johannes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Lemke, Tobias</v>
      </c>
      <c r="F19" s="57" t="s">
        <v>6</v>
      </c>
      <c r="G19" s="42" t="str">
        <f>+B7</f>
        <v>Mager, Tobias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Lemke, Tobias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Laukemann, Felix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Busse, Andre</v>
      </c>
      <c r="F20" s="66" t="s">
        <v>6</v>
      </c>
      <c r="G20" s="61" t="str">
        <f>+B6</f>
        <v>Laukemann, Felix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Mager, Tobias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Kröz, Daniel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Mager, Tobias</v>
      </c>
      <c r="F23" s="49" t="s">
        <v>6</v>
      </c>
      <c r="G23" s="50" t="str">
        <f>+B9</f>
        <v>Mann, Johannes</v>
      </c>
      <c r="H23" s="227">
        <v>3</v>
      </c>
      <c r="I23" s="51" t="s">
        <v>4</v>
      </c>
      <c r="J23" s="229">
        <v>1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Laukemann, Felix</v>
      </c>
      <c r="F24" s="56" t="s">
        <v>6</v>
      </c>
      <c r="G24" s="43" t="str">
        <f>+B8</f>
        <v>Kröz, Daniel</v>
      </c>
      <c r="H24" s="227">
        <v>2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Lemke, Tobias</v>
      </c>
      <c r="F25" s="95" t="s">
        <v>6</v>
      </c>
      <c r="G25" s="93" t="str">
        <f>+B5</f>
        <v>Busse, Andre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Lemke, Tobias</v>
      </c>
      <c r="C32" s="102"/>
      <c r="D32" s="102"/>
      <c r="E32" s="102"/>
      <c r="F32" s="102"/>
      <c r="G32" s="129" t="str">
        <f>$G$4</f>
        <v>Spfr.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$B$7</f>
        <v>Mager, Tobias</v>
      </c>
      <c r="C33" s="58"/>
      <c r="D33" s="58"/>
      <c r="E33" s="58"/>
      <c r="F33" s="58"/>
      <c r="G33" s="155" t="str">
        <f>$G$7</f>
        <v>TG Offenau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4</v>
      </c>
      <c r="Q33" s="157" t="s">
        <v>4</v>
      </c>
      <c r="R33" s="156">
        <f>$AB$7</f>
        <v>1</v>
      </c>
      <c r="S33" s="165"/>
      <c r="T33" s="162">
        <f>$AC$7</f>
        <v>13</v>
      </c>
      <c r="U33" s="159"/>
      <c r="V33" s="157" t="s">
        <v>4</v>
      </c>
      <c r="W33" s="158">
        <f>$AE$7</f>
        <v>5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$B$5</f>
        <v>Busse, Andre</v>
      </c>
      <c r="C34" s="102"/>
      <c r="D34" s="102"/>
      <c r="E34" s="102"/>
      <c r="F34" s="102"/>
      <c r="G34" s="129" t="str">
        <f>$G$5</f>
        <v>TGV E. Beilstein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3</v>
      </c>
      <c r="Q34" s="133" t="s">
        <v>4</v>
      </c>
      <c r="R34" s="132">
        <f>$AB$5</f>
        <v>2</v>
      </c>
      <c r="S34" s="134"/>
      <c r="T34" s="135">
        <f>$AC$5</f>
        <v>9</v>
      </c>
      <c r="U34" s="136"/>
      <c r="V34" s="133" t="s">
        <v>4</v>
      </c>
      <c r="W34" s="137">
        <f>$AE$5</f>
        <v>9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$B$8</f>
        <v>Kröz, Daniel</v>
      </c>
      <c r="C35" s="102"/>
      <c r="D35" s="102"/>
      <c r="E35" s="82"/>
      <c r="F35" s="102"/>
      <c r="G35" s="129" t="str">
        <f>$G$8</f>
        <v>Spfr. Neckarwestheim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2</v>
      </c>
      <c r="Q35" s="133" t="s">
        <v>4</v>
      </c>
      <c r="R35" s="132">
        <f>$AB$8</f>
        <v>3</v>
      </c>
      <c r="S35" s="134"/>
      <c r="T35" s="135">
        <f>$AC$8</f>
        <v>8</v>
      </c>
      <c r="U35" s="136"/>
      <c r="V35" s="133" t="s">
        <v>4</v>
      </c>
      <c r="W35" s="137">
        <f>$AE$8</f>
        <v>11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$B$6</f>
        <v>Laukemann, Felix</v>
      </c>
      <c r="C36" s="102"/>
      <c r="D36" s="102"/>
      <c r="E36" s="102"/>
      <c r="F36" s="102"/>
      <c r="G36" s="129" t="str">
        <f>$G$6</f>
        <v>TSB Horkheim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7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-5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Mann, Johannes</v>
      </c>
      <c r="C37" s="67"/>
      <c r="D37" s="67"/>
      <c r="E37" s="67"/>
      <c r="F37" s="67"/>
      <c r="G37" s="125" t="str">
        <f>$G$9</f>
        <v>SV Frauenzimmern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5</v>
      </c>
      <c r="S37" s="141"/>
      <c r="T37" s="142">
        <f>$AC$9</f>
        <v>1</v>
      </c>
      <c r="U37" s="143"/>
      <c r="V37" s="140" t="s">
        <v>4</v>
      </c>
      <c r="W37" s="144">
        <f>$AE$9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53</v>
      </c>
      <c r="U38" s="148"/>
      <c r="V38" s="140" t="s">
        <v>4</v>
      </c>
      <c r="W38" s="148">
        <f>SUM(W32:W37)</f>
        <v>53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75</v>
      </c>
      <c r="C4" s="4"/>
      <c r="D4" s="4"/>
      <c r="E4" s="171"/>
      <c r="F4" s="41"/>
      <c r="G4" s="211" t="s">
        <v>73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76</v>
      </c>
      <c r="C5" s="4"/>
      <c r="D5" s="4"/>
      <c r="E5" s="81"/>
      <c r="F5" s="41"/>
      <c r="G5" s="211" t="s">
        <v>70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2</v>
      </c>
      <c r="U5" s="3" t="s">
        <v>4</v>
      </c>
      <c r="V5" s="10">
        <f>+J14</f>
        <v>3</v>
      </c>
      <c r="W5" s="6">
        <f>+AF18</f>
        <v>3</v>
      </c>
      <c r="X5" s="3" t="s">
        <v>4</v>
      </c>
      <c r="Y5" s="10">
        <f>+AH18</f>
        <v>1</v>
      </c>
      <c r="Z5" s="8">
        <f t="shared" si="0"/>
        <v>1</v>
      </c>
      <c r="AA5" s="3" t="s">
        <v>4</v>
      </c>
      <c r="AB5" s="9">
        <f t="shared" si="1"/>
        <v>4</v>
      </c>
      <c r="AC5" s="10">
        <f>SUM(H14,J25,AF18,H20,AF14)</f>
        <v>5</v>
      </c>
      <c r="AD5" s="3" t="s">
        <v>4</v>
      </c>
      <c r="AE5" s="10">
        <f>SUM(J14,H25,AH18,J20,AH14)</f>
        <v>13</v>
      </c>
      <c r="AF5" s="242"/>
      <c r="AG5" s="243"/>
      <c r="AH5" s="244"/>
    </row>
    <row r="6" spans="1:34" ht="15.75">
      <c r="A6" s="174">
        <v>3</v>
      </c>
      <c r="B6" s="208" t="s">
        <v>77</v>
      </c>
      <c r="C6" s="4"/>
      <c r="D6" s="4"/>
      <c r="E6" s="81"/>
      <c r="F6" s="41"/>
      <c r="G6" s="211" t="s">
        <v>78</v>
      </c>
      <c r="H6" s="42">
        <f>+P4</f>
        <v>1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1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4</v>
      </c>
      <c r="AA6" s="3" t="s">
        <v>4</v>
      </c>
      <c r="AB6" s="9">
        <f t="shared" si="1"/>
        <v>1</v>
      </c>
      <c r="AC6" s="10">
        <f>SUM(H15,H24,AH19,J20,AF13)</f>
        <v>13</v>
      </c>
      <c r="AD6" s="3" t="s">
        <v>4</v>
      </c>
      <c r="AE6" s="10">
        <f>SUM(J15,J24,AF19,H20,AH13)</f>
        <v>4</v>
      </c>
      <c r="AF6" s="242"/>
      <c r="AG6" s="243"/>
      <c r="AH6" s="244"/>
    </row>
    <row r="7" spans="1:34" ht="15.75">
      <c r="A7" s="174">
        <v>4</v>
      </c>
      <c r="B7" s="208" t="s">
        <v>79</v>
      </c>
      <c r="C7" s="4"/>
      <c r="D7" s="4"/>
      <c r="E7" s="81"/>
      <c r="F7" s="41"/>
      <c r="G7" s="211" t="s">
        <v>42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1</v>
      </c>
      <c r="O7" s="3" t="s">
        <v>4</v>
      </c>
      <c r="P7" s="9">
        <f>+Q6</f>
        <v>3</v>
      </c>
      <c r="Q7" s="221"/>
      <c r="R7" s="215"/>
      <c r="S7" s="216"/>
      <c r="T7" s="6">
        <f>+AF20</f>
        <v>1</v>
      </c>
      <c r="U7" s="44" t="s">
        <v>4</v>
      </c>
      <c r="V7" s="10">
        <f>+AH20</f>
        <v>3</v>
      </c>
      <c r="W7" s="6">
        <f>+H23</f>
        <v>3</v>
      </c>
      <c r="X7" s="3" t="s">
        <v>4</v>
      </c>
      <c r="Y7" s="10">
        <f>+J23</f>
        <v>1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8</v>
      </c>
      <c r="AD7" s="3" t="s">
        <v>4</v>
      </c>
      <c r="AE7" s="10">
        <f>SUM(H15,J23,AH20,H19,AF14)</f>
        <v>10</v>
      </c>
      <c r="AF7" s="242"/>
      <c r="AG7" s="243"/>
      <c r="AH7" s="244"/>
    </row>
    <row r="8" spans="1:34" ht="15.75">
      <c r="A8" s="175">
        <v>5</v>
      </c>
      <c r="B8" s="209" t="s">
        <v>80</v>
      </c>
      <c r="C8" s="1"/>
      <c r="D8" s="25"/>
      <c r="E8" s="81"/>
      <c r="F8" s="151"/>
      <c r="G8" s="212" t="s">
        <v>46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2</v>
      </c>
      <c r="N8" s="1">
        <f>+V6</f>
        <v>0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1</v>
      </c>
      <c r="T8" s="222"/>
      <c r="U8" s="223"/>
      <c r="V8" s="223"/>
      <c r="W8" s="6">
        <f>+H18</f>
        <v>3</v>
      </c>
      <c r="X8" s="3" t="s">
        <v>4</v>
      </c>
      <c r="Y8" s="7">
        <f>+J18</f>
        <v>1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9</v>
      </c>
      <c r="AD8" s="3" t="s">
        <v>4</v>
      </c>
      <c r="AE8" s="9">
        <f>SUM(H14,H24,AF20,J18,AF15)</f>
        <v>10</v>
      </c>
      <c r="AF8" s="242"/>
      <c r="AG8" s="243"/>
      <c r="AH8" s="244"/>
    </row>
    <row r="9" spans="1:34" ht="15.75" customHeight="1" thickBot="1">
      <c r="A9" s="176">
        <v>6</v>
      </c>
      <c r="B9" s="210" t="s">
        <v>81</v>
      </c>
      <c r="C9" s="11"/>
      <c r="D9" s="11"/>
      <c r="E9" s="172"/>
      <c r="F9" s="12"/>
      <c r="G9" s="213" t="s">
        <v>82</v>
      </c>
      <c r="H9" s="13">
        <f>+Y4</f>
        <v>0</v>
      </c>
      <c r="I9" s="14" t="s">
        <v>4</v>
      </c>
      <c r="J9" s="15">
        <f>+W4</f>
        <v>3</v>
      </c>
      <c r="K9" s="13">
        <f>+Y5</f>
        <v>1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1</v>
      </c>
      <c r="R9" s="14" t="s">
        <v>4</v>
      </c>
      <c r="S9" s="18">
        <f>+W7</f>
        <v>3</v>
      </c>
      <c r="T9" s="17">
        <f>+Y8</f>
        <v>1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5</v>
      </c>
      <c r="AC9" s="18">
        <f>SUM(J13,J23,AH18,J18,AH13)</f>
        <v>3</v>
      </c>
      <c r="AD9" s="14" t="s">
        <v>4</v>
      </c>
      <c r="AE9" s="18">
        <f>SUM(H13,H23,AF18,H18,AF13)</f>
        <v>15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53</v>
      </c>
      <c r="AD10" s="170"/>
      <c r="AE10" s="170">
        <f>SUM(AE4:AE9)</f>
        <v>53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Fink, Marvin</v>
      </c>
      <c r="F13" s="49" t="s">
        <v>6</v>
      </c>
      <c r="G13" s="50" t="str">
        <f>+B9</f>
        <v>Honic, Marcel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Sterzel, Fabian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Honic, Marcel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Waldenmaier, Andreas</v>
      </c>
      <c r="F14" s="56" t="s">
        <v>6</v>
      </c>
      <c r="G14" s="43" t="str">
        <f>+B8</f>
        <v>Gibler, Marcel</v>
      </c>
      <c r="H14" s="227">
        <v>2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Waldenmaier, Andreas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Vanek, Phillip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Sterzel, Fabian</v>
      </c>
      <c r="F15" s="62" t="s">
        <v>6</v>
      </c>
      <c r="G15" s="63" t="str">
        <f>+B7</f>
        <v>Vanek, Phillip</v>
      </c>
      <c r="H15" s="228">
        <v>3</v>
      </c>
      <c r="I15" s="64" t="s">
        <v>4</v>
      </c>
      <c r="J15" s="230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Fink, Marvin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Gibler, Marcel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Gibler, Marcel</v>
      </c>
      <c r="F18" s="54" t="s">
        <v>6</v>
      </c>
      <c r="G18" s="48" t="str">
        <f>+B9</f>
        <v>Honic, Marcel</v>
      </c>
      <c r="H18" s="231">
        <v>3</v>
      </c>
      <c r="I18" s="51" t="s">
        <v>4</v>
      </c>
      <c r="J18" s="235">
        <v>1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Waldenmaier, Andreas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Honic, Marcel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1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Fink, Marvin</v>
      </c>
      <c r="F19" s="57" t="s">
        <v>6</v>
      </c>
      <c r="G19" s="42" t="str">
        <f>+B7</f>
        <v>Vanek, Phillip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Fink, Marvin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Sterzel, Fabian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Waldenmaier, Andreas</v>
      </c>
      <c r="F20" s="66" t="s">
        <v>6</v>
      </c>
      <c r="G20" s="61" t="str">
        <f>+B6</f>
        <v>Sterzel, Fabian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Vanek, Phillip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Gibler, Marcel</v>
      </c>
      <c r="Y20" s="67"/>
      <c r="Z20" s="68"/>
      <c r="AA20" s="61"/>
      <c r="AB20" s="61"/>
      <c r="AC20" s="61"/>
      <c r="AD20" s="61"/>
      <c r="AE20" s="61"/>
      <c r="AF20" s="234">
        <v>1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Vanek, Phillip</v>
      </c>
      <c r="F23" s="49" t="s">
        <v>6</v>
      </c>
      <c r="G23" s="50" t="str">
        <f>+B9</f>
        <v>Honic, Marcel</v>
      </c>
      <c r="H23" s="227">
        <v>3</v>
      </c>
      <c r="I23" s="51" t="s">
        <v>4</v>
      </c>
      <c r="J23" s="229">
        <v>1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Sterzel, Fabian</v>
      </c>
      <c r="F24" s="56" t="s">
        <v>6</v>
      </c>
      <c r="G24" s="43" t="str">
        <f>+B8</f>
        <v>Gibler, Marcel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Fink, Marvin</v>
      </c>
      <c r="F25" s="95" t="s">
        <v>6</v>
      </c>
      <c r="G25" s="93" t="str">
        <f>+B5</f>
        <v>Waldenmaier, Andreas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Fink, Marvin</v>
      </c>
      <c r="C32" s="102"/>
      <c r="D32" s="102"/>
      <c r="E32" s="102"/>
      <c r="F32" s="102"/>
      <c r="G32" s="129" t="str">
        <f>$G$4</f>
        <v>Spfr. Neckarwestheim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$B$6</f>
        <v>Sterzel, Fabian</v>
      </c>
      <c r="C33" s="58"/>
      <c r="D33" s="58"/>
      <c r="E33" s="58"/>
      <c r="F33" s="58"/>
      <c r="G33" s="155" t="str">
        <f>$G$6</f>
        <v>TSV Untergruppenbach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4</v>
      </c>
      <c r="Q33" s="157" t="s">
        <v>4</v>
      </c>
      <c r="R33" s="156">
        <f>$AB$6</f>
        <v>1</v>
      </c>
      <c r="S33" s="165"/>
      <c r="T33" s="162">
        <f>$AC$6</f>
        <v>13</v>
      </c>
      <c r="U33" s="159"/>
      <c r="V33" s="157" t="s">
        <v>4</v>
      </c>
      <c r="W33" s="158">
        <f>$AE$6</f>
        <v>4</v>
      </c>
      <c r="X33" s="163"/>
      <c r="Y33" s="58"/>
      <c r="Z33" s="160">
        <f t="shared" si="2"/>
        <v>9</v>
      </c>
      <c r="AA33" s="161"/>
      <c r="AB33" s="45"/>
      <c r="AC33" s="153">
        <v>2</v>
      </c>
      <c r="AD33" s="46"/>
    </row>
    <row r="34" spans="2:30" ht="15.75">
      <c r="B34" s="128" t="str">
        <f>$B$8</f>
        <v>Gibler, Marcel</v>
      </c>
      <c r="C34" s="102"/>
      <c r="D34" s="102"/>
      <c r="E34" s="82"/>
      <c r="F34" s="102"/>
      <c r="G34" s="129" t="str">
        <f>$G$8</f>
        <v>TSV Erlenbach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9</v>
      </c>
      <c r="U34" s="136"/>
      <c r="V34" s="133" t="s">
        <v>4</v>
      </c>
      <c r="W34" s="137">
        <f>$AE$8</f>
        <v>10</v>
      </c>
      <c r="X34" s="138"/>
      <c r="Y34" s="102"/>
      <c r="Z34" s="130">
        <f t="shared" si="2"/>
        <v>-1</v>
      </c>
      <c r="AA34" s="131"/>
      <c r="AB34" s="45"/>
      <c r="AC34" s="153">
        <v>3</v>
      </c>
      <c r="AD34" s="46"/>
    </row>
    <row r="35" spans="2:30" ht="15.75">
      <c r="B35" s="128" t="str">
        <f>$B$7</f>
        <v>Vanek, Phillip</v>
      </c>
      <c r="C35" s="102"/>
      <c r="D35" s="102"/>
      <c r="E35" s="102"/>
      <c r="F35" s="102"/>
      <c r="G35" s="129" t="str">
        <f>$G$7</f>
        <v>TSG Heilbronn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2</v>
      </c>
      <c r="Q35" s="133" t="s">
        <v>4</v>
      </c>
      <c r="R35" s="132">
        <f>$AB$7</f>
        <v>3</v>
      </c>
      <c r="S35" s="134"/>
      <c r="T35" s="135">
        <f>$AC$7</f>
        <v>8</v>
      </c>
      <c r="U35" s="136"/>
      <c r="V35" s="133" t="s">
        <v>4</v>
      </c>
      <c r="W35" s="137">
        <f>$AE$7</f>
        <v>10</v>
      </c>
      <c r="X35" s="138"/>
      <c r="Y35" s="102"/>
      <c r="Z35" s="130">
        <f t="shared" si="2"/>
        <v>-2</v>
      </c>
      <c r="AA35" s="131"/>
      <c r="AB35" s="45"/>
      <c r="AC35" s="153">
        <v>4</v>
      </c>
      <c r="AD35" s="46"/>
    </row>
    <row r="36" spans="2:30" ht="15.75">
      <c r="B36" s="128" t="str">
        <f>$B$5</f>
        <v>Waldenmaier, Andreas</v>
      </c>
      <c r="C36" s="102"/>
      <c r="D36" s="102"/>
      <c r="E36" s="102"/>
      <c r="F36" s="102"/>
      <c r="G36" s="129" t="str">
        <f>$G$5</f>
        <v>TSB Horkheim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1</v>
      </c>
      <c r="Q36" s="133" t="s">
        <v>4</v>
      </c>
      <c r="R36" s="132">
        <f>$AB$5</f>
        <v>4</v>
      </c>
      <c r="S36" s="134"/>
      <c r="T36" s="135">
        <f>$AC$5</f>
        <v>5</v>
      </c>
      <c r="U36" s="136"/>
      <c r="V36" s="133" t="s">
        <v>4</v>
      </c>
      <c r="W36" s="137">
        <f>$AE$5</f>
        <v>13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Honic, Marcel</v>
      </c>
      <c r="C37" s="67"/>
      <c r="D37" s="67"/>
      <c r="E37" s="67"/>
      <c r="F37" s="67"/>
      <c r="G37" s="125" t="str">
        <f>$G$9</f>
        <v>TV Lauffen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5</v>
      </c>
      <c r="S37" s="141"/>
      <c r="T37" s="142">
        <f>$AC$9</f>
        <v>3</v>
      </c>
      <c r="U37" s="143"/>
      <c r="V37" s="140" t="s">
        <v>4</v>
      </c>
      <c r="W37" s="144">
        <f>$AE$9</f>
        <v>15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53</v>
      </c>
      <c r="U38" s="148"/>
      <c r="V38" s="140" t="s">
        <v>4</v>
      </c>
      <c r="W38" s="148">
        <f>SUM(W32:W37)</f>
        <v>53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24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83</v>
      </c>
      <c r="C4" s="4"/>
      <c r="D4" s="4"/>
      <c r="E4" s="171"/>
      <c r="F4" s="41"/>
      <c r="G4" s="211" t="s">
        <v>42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2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2</v>
      </c>
      <c r="AF4" s="242"/>
      <c r="AG4" s="243"/>
      <c r="AH4" s="244"/>
    </row>
    <row r="5" spans="1:34" ht="15.75">
      <c r="A5" s="174">
        <v>2</v>
      </c>
      <c r="B5" s="208" t="s">
        <v>84</v>
      </c>
      <c r="C5" s="4"/>
      <c r="D5" s="4"/>
      <c r="E5" s="81"/>
      <c r="F5" s="41"/>
      <c r="G5" s="211" t="s">
        <v>44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1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12</v>
      </c>
      <c r="AD5" s="3" t="s">
        <v>4</v>
      </c>
      <c r="AE5" s="10">
        <f>SUM(J14,H25,AH18,J20,AH14)</f>
        <v>4</v>
      </c>
      <c r="AF5" s="242"/>
      <c r="AG5" s="243"/>
      <c r="AH5" s="244"/>
    </row>
    <row r="6" spans="1:34" ht="15.75">
      <c r="A6" s="174">
        <v>3</v>
      </c>
      <c r="B6" s="208" t="s">
        <v>85</v>
      </c>
      <c r="C6" s="4"/>
      <c r="D6" s="4"/>
      <c r="E6" s="81"/>
      <c r="F6" s="41"/>
      <c r="G6" s="211" t="s">
        <v>86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1</v>
      </c>
      <c r="U6" s="3" t="s">
        <v>4</v>
      </c>
      <c r="V6" s="9">
        <f>+J24</f>
        <v>3</v>
      </c>
      <c r="W6" s="6">
        <f>+AF13</f>
        <v>2</v>
      </c>
      <c r="X6" s="3" t="s">
        <v>4</v>
      </c>
      <c r="Y6" s="10">
        <f>+AH13</f>
        <v>3</v>
      </c>
      <c r="Z6" s="8">
        <f t="shared" si="0"/>
        <v>0</v>
      </c>
      <c r="AA6" s="3" t="s">
        <v>4</v>
      </c>
      <c r="AB6" s="9">
        <f t="shared" si="1"/>
        <v>5</v>
      </c>
      <c r="AC6" s="10">
        <f>SUM(H15,H24,AH19,J20,AF13)</f>
        <v>3</v>
      </c>
      <c r="AD6" s="3" t="s">
        <v>4</v>
      </c>
      <c r="AE6" s="10">
        <f>SUM(J15,J24,AF19,H20,AH13)</f>
        <v>15</v>
      </c>
      <c r="AF6" s="242"/>
      <c r="AG6" s="243"/>
      <c r="AH6" s="244"/>
    </row>
    <row r="7" spans="1:34" ht="15.75">
      <c r="A7" s="174">
        <v>4</v>
      </c>
      <c r="B7" s="208" t="s">
        <v>87</v>
      </c>
      <c r="C7" s="4"/>
      <c r="D7" s="4"/>
      <c r="E7" s="81"/>
      <c r="F7" s="41"/>
      <c r="G7" s="211" t="s">
        <v>60</v>
      </c>
      <c r="H7" s="42">
        <f>+S4</f>
        <v>2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2</v>
      </c>
      <c r="AC7" s="10">
        <f>SUM(J15,H23,AF20,J19,AH14)</f>
        <v>11</v>
      </c>
      <c r="AD7" s="3" t="s">
        <v>4</v>
      </c>
      <c r="AE7" s="10">
        <f>SUM(H15,J23,AH20,H19,AF14)</f>
        <v>7</v>
      </c>
      <c r="AF7" s="242"/>
      <c r="AG7" s="243"/>
      <c r="AH7" s="244"/>
    </row>
    <row r="8" spans="1:34" ht="15.75">
      <c r="A8" s="175">
        <v>5</v>
      </c>
      <c r="B8" s="209" t="s">
        <v>88</v>
      </c>
      <c r="C8" s="1"/>
      <c r="D8" s="25"/>
      <c r="E8" s="81"/>
      <c r="F8" s="151"/>
      <c r="G8" s="212" t="s">
        <v>62</v>
      </c>
      <c r="H8" s="1">
        <f>+V4</f>
        <v>0</v>
      </c>
      <c r="I8" s="3" t="s">
        <v>4</v>
      </c>
      <c r="J8" s="2">
        <f>+T4</f>
        <v>3</v>
      </c>
      <c r="K8" s="1">
        <f>+V5</f>
        <v>1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1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2</v>
      </c>
      <c r="AA8" s="3" t="s">
        <v>4</v>
      </c>
      <c r="AB8" s="9">
        <f t="shared" si="1"/>
        <v>3</v>
      </c>
      <c r="AC8" s="10">
        <f>SUM(J14,J24,AH20,H18,AH15)</f>
        <v>8</v>
      </c>
      <c r="AD8" s="3" t="s">
        <v>4</v>
      </c>
      <c r="AE8" s="9">
        <f>SUM(H14,H24,AF20,J18,AF15)</f>
        <v>10</v>
      </c>
      <c r="AF8" s="242"/>
      <c r="AG8" s="243"/>
      <c r="AH8" s="244"/>
    </row>
    <row r="9" spans="1:34" ht="15.75" customHeight="1" thickBot="1">
      <c r="A9" s="176">
        <v>6</v>
      </c>
      <c r="B9" s="210" t="s">
        <v>89</v>
      </c>
      <c r="C9" s="11"/>
      <c r="D9" s="11"/>
      <c r="E9" s="172"/>
      <c r="F9" s="12"/>
      <c r="G9" s="213" t="s">
        <v>40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3</v>
      </c>
      <c r="O9" s="14" t="s">
        <v>4</v>
      </c>
      <c r="P9" s="16">
        <f>+W6</f>
        <v>2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4</v>
      </c>
      <c r="AC9" s="18">
        <f>SUM(J13,J23,AH18,J18,AH13)</f>
        <v>3</v>
      </c>
      <c r="AD9" s="14" t="s">
        <v>4</v>
      </c>
      <c r="AE9" s="18">
        <f>SUM(H13,H23,AF18,H18,AF13)</f>
        <v>14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Börger, Raphael</v>
      </c>
      <c r="F13" s="49" t="s">
        <v>6</v>
      </c>
      <c r="G13" s="50" t="str">
        <f>+B9</f>
        <v>Endress, Marius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Zürn, Florian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Endress, Marius</v>
      </c>
      <c r="Y13" s="52"/>
      <c r="Z13" s="72"/>
      <c r="AA13" s="48"/>
      <c r="AB13" s="48"/>
      <c r="AC13" s="48"/>
      <c r="AD13" s="48"/>
      <c r="AE13" s="48"/>
      <c r="AF13" s="231">
        <v>2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Mierswa, Kevin</v>
      </c>
      <c r="F14" s="56" t="s">
        <v>6</v>
      </c>
      <c r="G14" s="43" t="str">
        <f>+B8</f>
        <v>Stiefel, Mario</v>
      </c>
      <c r="H14" s="227">
        <v>3</v>
      </c>
      <c r="I14" s="51" t="s">
        <v>4</v>
      </c>
      <c r="J14" s="229">
        <v>1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Mierswa, Kevin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Genne, Matthias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Zürn, Florian</v>
      </c>
      <c r="F15" s="62" t="s">
        <v>6</v>
      </c>
      <c r="G15" s="63" t="str">
        <f>+B7</f>
        <v>Genne, Matthias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Börger, Raphael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Stiefel, Mario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Stiefel, Mario</v>
      </c>
      <c r="F18" s="54" t="s">
        <v>6</v>
      </c>
      <c r="G18" s="48" t="str">
        <f>+B9</f>
        <v>Endress, Marius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Mierswa, Kevin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Endress, Marius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Börger, Raphael</v>
      </c>
      <c r="F19" s="57" t="s">
        <v>6</v>
      </c>
      <c r="G19" s="42" t="str">
        <f>+B7</f>
        <v>Genne, Matthias</v>
      </c>
      <c r="H19" s="231">
        <v>3</v>
      </c>
      <c r="I19" s="60" t="s">
        <v>4</v>
      </c>
      <c r="J19" s="229">
        <v>2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Börger, Raphael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Zürn, Florian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Mierswa, Kevin</v>
      </c>
      <c r="F20" s="66" t="s">
        <v>6</v>
      </c>
      <c r="G20" s="61" t="str">
        <f>+B6</f>
        <v>Zürn, Florian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Genne, Matthias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Stiefel, Mario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Genne, Matthias</v>
      </c>
      <c r="F23" s="49" t="s">
        <v>6</v>
      </c>
      <c r="G23" s="50" t="str">
        <f>+B9</f>
        <v>Endress, Marius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Zürn, Florian</v>
      </c>
      <c r="F24" s="56" t="s">
        <v>6</v>
      </c>
      <c r="G24" s="43" t="str">
        <f>+B8</f>
        <v>Stiefel, Mario</v>
      </c>
      <c r="H24" s="227">
        <v>1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Börger, Raphael</v>
      </c>
      <c r="F25" s="95" t="s">
        <v>6</v>
      </c>
      <c r="G25" s="93" t="str">
        <f>+B5</f>
        <v>Mierswa, Kevin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Börger, Raphael</v>
      </c>
      <c r="C32" s="102"/>
      <c r="D32" s="102"/>
      <c r="E32" s="102"/>
      <c r="F32" s="102"/>
      <c r="G32" s="129" t="str">
        <f>$G$4</f>
        <v>TSG Heilbronn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2</v>
      </c>
      <c r="X32" s="138"/>
      <c r="Y32" s="102"/>
      <c r="Z32" s="130">
        <f aca="true" t="shared" si="2" ref="Z32:Z37">SUM(T32-W32)</f>
        <v>13</v>
      </c>
      <c r="AA32" s="131"/>
      <c r="AB32" s="45"/>
      <c r="AC32" s="153">
        <v>1</v>
      </c>
      <c r="AD32" s="46"/>
    </row>
    <row r="33" spans="2:30" ht="15.75">
      <c r="B33" s="154" t="str">
        <f>$B$5</f>
        <v>Mierswa, Kevin</v>
      </c>
      <c r="C33" s="58"/>
      <c r="D33" s="58"/>
      <c r="E33" s="58"/>
      <c r="F33" s="58"/>
      <c r="G33" s="155" t="str">
        <f>$G$5</f>
        <v>Friedrichshaller SV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12</v>
      </c>
      <c r="U33" s="159"/>
      <c r="V33" s="157" t="s">
        <v>4</v>
      </c>
      <c r="W33" s="158">
        <f>$AE$5</f>
        <v>4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$B$7</f>
        <v>Genne, Matthias</v>
      </c>
      <c r="C34" s="102"/>
      <c r="D34" s="102"/>
      <c r="E34" s="102"/>
      <c r="F34" s="102"/>
      <c r="G34" s="129" t="str">
        <f>$G$7</f>
        <v>SV Neckarsulm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3</v>
      </c>
      <c r="Q34" s="133" t="s">
        <v>4</v>
      </c>
      <c r="R34" s="132">
        <f>$AB$7</f>
        <v>2</v>
      </c>
      <c r="S34" s="134"/>
      <c r="T34" s="135">
        <f>$AC$7</f>
        <v>11</v>
      </c>
      <c r="U34" s="136"/>
      <c r="V34" s="133" t="s">
        <v>4</v>
      </c>
      <c r="W34" s="137">
        <f>$AE$7</f>
        <v>7</v>
      </c>
      <c r="X34" s="138"/>
      <c r="Y34" s="102"/>
      <c r="Z34" s="130">
        <f t="shared" si="2"/>
        <v>4</v>
      </c>
      <c r="AA34" s="131"/>
      <c r="AB34" s="45"/>
      <c r="AC34" s="153">
        <v>3</v>
      </c>
      <c r="AD34" s="46"/>
    </row>
    <row r="35" spans="2:30" ht="15.75">
      <c r="B35" s="128" t="str">
        <f>$B$8</f>
        <v>Stiefel, Mario</v>
      </c>
      <c r="C35" s="102"/>
      <c r="D35" s="102"/>
      <c r="E35" s="82"/>
      <c r="F35" s="102"/>
      <c r="G35" s="129" t="str">
        <f>$G$8</f>
        <v>SV Sülzbach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2</v>
      </c>
      <c r="Q35" s="133" t="s">
        <v>4</v>
      </c>
      <c r="R35" s="132">
        <f>$AB$8</f>
        <v>3</v>
      </c>
      <c r="S35" s="134"/>
      <c r="T35" s="135">
        <f>$AC$8</f>
        <v>8</v>
      </c>
      <c r="U35" s="136"/>
      <c r="V35" s="133" t="s">
        <v>4</v>
      </c>
      <c r="W35" s="137">
        <f>$AE$8</f>
        <v>10</v>
      </c>
      <c r="X35" s="138"/>
      <c r="Y35" s="102"/>
      <c r="Z35" s="130">
        <f t="shared" si="2"/>
        <v>-2</v>
      </c>
      <c r="AA35" s="131"/>
      <c r="AB35" s="45"/>
      <c r="AC35" s="153">
        <v>4</v>
      </c>
      <c r="AD35" s="46"/>
    </row>
    <row r="36" spans="2:30" ht="15.75">
      <c r="B36" s="128" t="str">
        <f>$B$9</f>
        <v>Endress, Marius</v>
      </c>
      <c r="C36" s="102"/>
      <c r="D36" s="102"/>
      <c r="E36" s="102"/>
      <c r="F36" s="102"/>
      <c r="G36" s="129" t="str">
        <f>$G$9</f>
        <v>TGV E. Beilstein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1</v>
      </c>
      <c r="Q36" s="133" t="s">
        <v>4</v>
      </c>
      <c r="R36" s="132">
        <f>$AB$9</f>
        <v>4</v>
      </c>
      <c r="S36" s="134"/>
      <c r="T36" s="135">
        <f>$AC$9</f>
        <v>3</v>
      </c>
      <c r="U36" s="136"/>
      <c r="V36" s="133" t="s">
        <v>4</v>
      </c>
      <c r="W36" s="137">
        <f>$AE$9</f>
        <v>14</v>
      </c>
      <c r="X36" s="138"/>
      <c r="Y36" s="102"/>
      <c r="Z36" s="130">
        <f t="shared" si="2"/>
        <v>-11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Zürn, Florian</v>
      </c>
      <c r="C37" s="67"/>
      <c r="D37" s="67"/>
      <c r="E37" s="67"/>
      <c r="F37" s="67"/>
      <c r="G37" s="125" t="str">
        <f>$G$6</f>
        <v>TTC Gochsen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5</v>
      </c>
      <c r="S37" s="141"/>
      <c r="T37" s="142">
        <f>$AC$6</f>
        <v>3</v>
      </c>
      <c r="U37" s="143"/>
      <c r="V37" s="140" t="s">
        <v>4</v>
      </c>
      <c r="W37" s="144">
        <f>$AE$6</f>
        <v>15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25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90</v>
      </c>
      <c r="C4" s="4"/>
      <c r="D4" s="4"/>
      <c r="E4" s="171"/>
      <c r="F4" s="41"/>
      <c r="G4" s="211" t="s">
        <v>42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0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91</v>
      </c>
      <c r="C5" s="4"/>
      <c r="D5" s="4"/>
      <c r="E5" s="81"/>
      <c r="F5" s="41"/>
      <c r="G5" s="211" t="s">
        <v>72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3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1</v>
      </c>
      <c r="AA5" s="3" t="s">
        <v>4</v>
      </c>
      <c r="AB5" s="9">
        <f t="shared" si="1"/>
        <v>3</v>
      </c>
      <c r="AC5" s="10">
        <f>SUM(H14,J25,AF18,H20,AF14)</f>
        <v>4</v>
      </c>
      <c r="AD5" s="3" t="s">
        <v>4</v>
      </c>
      <c r="AE5" s="10">
        <f>SUM(J14,H25,AH18,J20,AH14)</f>
        <v>9</v>
      </c>
      <c r="AF5" s="242"/>
      <c r="AG5" s="243"/>
      <c r="AH5" s="244"/>
    </row>
    <row r="6" spans="1:34" ht="15.75">
      <c r="A6" s="174">
        <v>3</v>
      </c>
      <c r="B6" s="208" t="s">
        <v>159</v>
      </c>
      <c r="C6" s="4"/>
      <c r="D6" s="4"/>
      <c r="E6" s="81"/>
      <c r="F6" s="41"/>
      <c r="G6" s="211" t="s">
        <v>159</v>
      </c>
      <c r="H6" s="42">
        <f>+P4</f>
        <v>0</v>
      </c>
      <c r="I6" s="3" t="s">
        <v>4</v>
      </c>
      <c r="J6" s="43">
        <f>+N4</f>
        <v>0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0</v>
      </c>
      <c r="AC6" s="10">
        <f>SUM(H15,H24,AH19,J20,AF13)</f>
        <v>0</v>
      </c>
      <c r="AD6" s="3" t="s">
        <v>4</v>
      </c>
      <c r="AE6" s="10">
        <f>SUM(J15,J24,AF19,H20,AH13)</f>
        <v>0</v>
      </c>
      <c r="AF6" s="242"/>
      <c r="AG6" s="243"/>
      <c r="AH6" s="244"/>
    </row>
    <row r="7" spans="1:34" ht="15.75">
      <c r="A7" s="174">
        <v>4</v>
      </c>
      <c r="B7" s="208" t="s">
        <v>93</v>
      </c>
      <c r="C7" s="4"/>
      <c r="D7" s="4"/>
      <c r="E7" s="81"/>
      <c r="F7" s="41"/>
      <c r="G7" s="211" t="s">
        <v>46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4</v>
      </c>
      <c r="AC7" s="10">
        <f>SUM(J15,H23,AF20,J19,AH14)</f>
        <v>0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9" t="s">
        <v>94</v>
      </c>
      <c r="C8" s="1"/>
      <c r="D8" s="25"/>
      <c r="E8" s="81"/>
      <c r="F8" s="151"/>
      <c r="G8" s="212" t="s">
        <v>95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0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2</v>
      </c>
      <c r="AA8" s="3" t="s">
        <v>4</v>
      </c>
      <c r="AB8" s="9">
        <f t="shared" si="1"/>
        <v>2</v>
      </c>
      <c r="AC8" s="10">
        <f>SUM(J14,J24,AH20,H18,AH15)</f>
        <v>7</v>
      </c>
      <c r="AD8" s="3" t="s">
        <v>4</v>
      </c>
      <c r="AE8" s="9">
        <f>SUM(H14,H24,AF20,J18,AF15)</f>
        <v>6</v>
      </c>
      <c r="AF8" s="242"/>
      <c r="AG8" s="243"/>
      <c r="AH8" s="244"/>
    </row>
    <row r="9" spans="1:34" ht="15.75" customHeight="1" thickBot="1">
      <c r="A9" s="176">
        <v>6</v>
      </c>
      <c r="B9" s="210" t="s">
        <v>96</v>
      </c>
      <c r="C9" s="11"/>
      <c r="D9" s="11"/>
      <c r="E9" s="172"/>
      <c r="F9" s="12"/>
      <c r="G9" s="213" t="s">
        <v>38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0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1</v>
      </c>
      <c r="AC9" s="18">
        <f>SUM(J13,J23,AH18,J18,AH13)</f>
        <v>9</v>
      </c>
      <c r="AD9" s="14" t="s">
        <v>4</v>
      </c>
      <c r="AE9" s="18">
        <f>SUM(H13,H23,AF18,H18,AF13)</f>
        <v>5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32</v>
      </c>
      <c r="AD10" s="170"/>
      <c r="AE10" s="170">
        <f>SUM(AE4:AE9)</f>
        <v>32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Heim, Patrick</v>
      </c>
      <c r="F13" s="49" t="s">
        <v>6</v>
      </c>
      <c r="G13" s="50" t="str">
        <f>+B9</f>
        <v>Bach, Alexander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 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Bach, Alexander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Wächter, Tobias</v>
      </c>
      <c r="F14" s="56" t="s">
        <v>6</v>
      </c>
      <c r="G14" s="43" t="str">
        <f>+B8</f>
        <v>Maier, Nico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Wächter, Tobias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Stellwag, Marius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 </v>
      </c>
      <c r="F15" s="62" t="s">
        <v>6</v>
      </c>
      <c r="G15" s="63" t="str">
        <f>+B7</f>
        <v>Stellwag, Marius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Heim, Patrick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Maier, Nico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Maier, Nico</v>
      </c>
      <c r="F18" s="54" t="s">
        <v>6</v>
      </c>
      <c r="G18" s="48" t="str">
        <f>+B9</f>
        <v>Bach, Alexander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Wächter, Tobias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Bach, Alexander</v>
      </c>
      <c r="Y18" s="22"/>
      <c r="Z18" s="114"/>
      <c r="AA18" s="114"/>
      <c r="AB18" s="114"/>
      <c r="AC18" s="114"/>
      <c r="AD18" s="114"/>
      <c r="AE18" s="114"/>
      <c r="AF18" s="237">
        <v>1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Heim, Patrick</v>
      </c>
      <c r="F19" s="57" t="s">
        <v>6</v>
      </c>
      <c r="G19" s="42" t="str">
        <f>+B7</f>
        <v>Stellwag, Marius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Heim, Patrick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 </v>
      </c>
      <c r="Y19" s="58"/>
      <c r="Z19" s="59"/>
      <c r="AA19" s="42"/>
      <c r="AB19" s="42"/>
      <c r="AC19" s="42"/>
      <c r="AD19" s="42"/>
      <c r="AE19" s="42"/>
      <c r="AF19" s="231"/>
      <c r="AG19" s="51" t="s">
        <v>4</v>
      </c>
      <c r="AH19" s="229"/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Wächter, Tobias</v>
      </c>
      <c r="F20" s="66" t="s">
        <v>6</v>
      </c>
      <c r="G20" s="61" t="str">
        <f>+B6</f>
        <v> 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Stellwag, Marius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Maier, Nico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Stellwag, Marius</v>
      </c>
      <c r="F23" s="49" t="s">
        <v>6</v>
      </c>
      <c r="G23" s="50" t="str">
        <f>+B9</f>
        <v>Bach, Alexander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 </v>
      </c>
      <c r="F24" s="56" t="s">
        <v>6</v>
      </c>
      <c r="G24" s="43" t="str">
        <f>+B8</f>
        <v>Maier, Nico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Heim, Patrick</v>
      </c>
      <c r="F25" s="95" t="s">
        <v>6</v>
      </c>
      <c r="G25" s="93" t="str">
        <f>+B5</f>
        <v>Wächter, Tobias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Heim, Patrick</v>
      </c>
      <c r="C32" s="102"/>
      <c r="D32" s="102"/>
      <c r="E32" s="102"/>
      <c r="F32" s="102"/>
      <c r="G32" s="129" t="str">
        <f>$G$4</f>
        <v>TSG Heilbronn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$B$9</f>
        <v>Bach, Alexander</v>
      </c>
      <c r="C33" s="58"/>
      <c r="D33" s="58"/>
      <c r="E33" s="58"/>
      <c r="F33" s="58"/>
      <c r="G33" s="155" t="str">
        <f>$G$9</f>
        <v>TSV Weinsberg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3</v>
      </c>
      <c r="Q33" s="157" t="s">
        <v>4</v>
      </c>
      <c r="R33" s="156">
        <f>$AB$9</f>
        <v>1</v>
      </c>
      <c r="S33" s="165"/>
      <c r="T33" s="162">
        <f>$AC$9</f>
        <v>9</v>
      </c>
      <c r="U33" s="159"/>
      <c r="V33" s="157" t="s">
        <v>4</v>
      </c>
      <c r="W33" s="158">
        <f>$AE$9</f>
        <v>5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$B$8</f>
        <v>Maier, Nico</v>
      </c>
      <c r="C34" s="102"/>
      <c r="D34" s="102"/>
      <c r="E34" s="82"/>
      <c r="F34" s="102"/>
      <c r="G34" s="129" t="str">
        <f>$G$8</f>
        <v>SV Massenbachhausen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2</v>
      </c>
      <c r="Q34" s="133" t="s">
        <v>4</v>
      </c>
      <c r="R34" s="132">
        <f>$AB$8</f>
        <v>2</v>
      </c>
      <c r="S34" s="134"/>
      <c r="T34" s="135">
        <f>$AC$8</f>
        <v>7</v>
      </c>
      <c r="U34" s="136"/>
      <c r="V34" s="133" t="s">
        <v>4</v>
      </c>
      <c r="W34" s="137">
        <f>$AE$8</f>
        <v>6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$B$5</f>
        <v>Wächter, Tobias</v>
      </c>
      <c r="C35" s="102"/>
      <c r="D35" s="102"/>
      <c r="E35" s="102"/>
      <c r="F35" s="102"/>
      <c r="G35" s="129" t="str">
        <f>$G$5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1</v>
      </c>
      <c r="Q35" s="133" t="s">
        <v>4</v>
      </c>
      <c r="R35" s="132">
        <f>$AB$5</f>
        <v>3</v>
      </c>
      <c r="S35" s="134"/>
      <c r="T35" s="135">
        <f>$AC$5</f>
        <v>4</v>
      </c>
      <c r="U35" s="136"/>
      <c r="V35" s="133" t="s">
        <v>4</v>
      </c>
      <c r="W35" s="137">
        <f>$AE$5</f>
        <v>9</v>
      </c>
      <c r="X35" s="138"/>
      <c r="Y35" s="102"/>
      <c r="Z35" s="130">
        <f t="shared" si="2"/>
        <v>-5</v>
      </c>
      <c r="AA35" s="131"/>
      <c r="AB35" s="45"/>
      <c r="AC35" s="153">
        <v>4</v>
      </c>
      <c r="AD35" s="46"/>
    </row>
    <row r="36" spans="2:30" ht="15.75">
      <c r="B36" s="128" t="str">
        <f>$B$6</f>
        <v> </v>
      </c>
      <c r="C36" s="102"/>
      <c r="D36" s="102"/>
      <c r="E36" s="102"/>
      <c r="F36" s="102"/>
      <c r="G36" s="129" t="str">
        <f>$G$6</f>
        <v> 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0</v>
      </c>
      <c r="Q36" s="133" t="s">
        <v>4</v>
      </c>
      <c r="R36" s="132">
        <f>$AB$6</f>
        <v>0</v>
      </c>
      <c r="S36" s="134"/>
      <c r="T36" s="135">
        <f>$AC$6</f>
        <v>0</v>
      </c>
      <c r="U36" s="136"/>
      <c r="V36" s="133" t="s">
        <v>4</v>
      </c>
      <c r="W36" s="137">
        <f>$AE$6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Stellwag, Marius</v>
      </c>
      <c r="C37" s="67"/>
      <c r="D37" s="67"/>
      <c r="E37" s="67"/>
      <c r="F37" s="67"/>
      <c r="G37" s="125" t="str">
        <f>$G$7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4</v>
      </c>
      <c r="S37" s="141"/>
      <c r="T37" s="142">
        <f>$AC$7</f>
        <v>0</v>
      </c>
      <c r="U37" s="143"/>
      <c r="V37" s="140" t="s">
        <v>4</v>
      </c>
      <c r="W37" s="144">
        <f>$AE$7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32</v>
      </c>
      <c r="U38" s="148"/>
      <c r="V38" s="140" t="s">
        <v>4</v>
      </c>
      <c r="W38" s="148">
        <f>SUM(W32:W37)</f>
        <v>32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26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97</v>
      </c>
      <c r="C4" s="4"/>
      <c r="D4" s="4"/>
      <c r="E4" s="171"/>
      <c r="F4" s="41"/>
      <c r="G4" s="211" t="s">
        <v>98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99</v>
      </c>
      <c r="C5" s="4"/>
      <c r="D5" s="4"/>
      <c r="E5" s="81"/>
      <c r="F5" s="41"/>
      <c r="G5" s="211" t="s">
        <v>40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2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1</v>
      </c>
      <c r="AA5" s="3" t="s">
        <v>4</v>
      </c>
      <c r="AB5" s="9">
        <f t="shared" si="1"/>
        <v>3</v>
      </c>
      <c r="AC5" s="10">
        <f>SUM(H14,J25,AF18,H20,AF14)</f>
        <v>3</v>
      </c>
      <c r="AD5" s="3" t="s">
        <v>4</v>
      </c>
      <c r="AE5" s="10">
        <f>SUM(J14,H25,AH18,J20,AH14)</f>
        <v>11</v>
      </c>
      <c r="AF5" s="242"/>
      <c r="AG5" s="243"/>
      <c r="AH5" s="244"/>
    </row>
    <row r="6" spans="1:34" ht="15.75">
      <c r="A6" s="174">
        <v>3</v>
      </c>
      <c r="B6" s="208" t="s">
        <v>158</v>
      </c>
      <c r="C6" s="4"/>
      <c r="D6" s="4"/>
      <c r="E6" s="81"/>
      <c r="F6" s="41"/>
      <c r="G6" s="211" t="s">
        <v>100</v>
      </c>
      <c r="H6" s="42">
        <f>+P4</f>
        <v>0</v>
      </c>
      <c r="I6" s="3" t="s">
        <v>4</v>
      </c>
      <c r="J6" s="43">
        <f>+N4</f>
        <v>3</v>
      </c>
      <c r="K6" s="42">
        <f>+P5</f>
        <v>2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4</v>
      </c>
      <c r="AC6" s="10">
        <f>SUM(H15,H24,AH19,J20,AF13)</f>
        <v>2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8" t="s">
        <v>101</v>
      </c>
      <c r="C7" s="4"/>
      <c r="D7" s="4"/>
      <c r="E7" s="81"/>
      <c r="F7" s="41"/>
      <c r="G7" s="211" t="s">
        <v>62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2</v>
      </c>
      <c r="AC7" s="10">
        <f>SUM(J15,H23,AF20,J19,AH14)</f>
        <v>6</v>
      </c>
      <c r="AD7" s="3" t="s">
        <v>4</v>
      </c>
      <c r="AE7" s="10">
        <f>SUM(H15,J23,AH20,H19,AF14)</f>
        <v>6</v>
      </c>
      <c r="AF7" s="242"/>
      <c r="AG7" s="243"/>
      <c r="AH7" s="244"/>
    </row>
    <row r="8" spans="1:34" ht="15.75">
      <c r="A8" s="175">
        <v>5</v>
      </c>
      <c r="B8" s="209" t="s">
        <v>102</v>
      </c>
      <c r="C8" s="1"/>
      <c r="D8" s="25"/>
      <c r="E8" s="81"/>
      <c r="F8" s="151"/>
      <c r="G8" s="212" t="s">
        <v>54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0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3</v>
      </c>
      <c r="AA8" s="3" t="s">
        <v>4</v>
      </c>
      <c r="AB8" s="9">
        <f t="shared" si="1"/>
        <v>1</v>
      </c>
      <c r="AC8" s="10">
        <f>SUM(J14,J24,AH20,H18,AH15)</f>
        <v>9</v>
      </c>
      <c r="AD8" s="3" t="s">
        <v>4</v>
      </c>
      <c r="AE8" s="9">
        <f>SUM(H14,H24,AF20,J18,AF15)</f>
        <v>3</v>
      </c>
      <c r="AF8" s="242"/>
      <c r="AG8" s="243"/>
      <c r="AH8" s="244"/>
    </row>
    <row r="9" spans="1:34" ht="15.75" customHeight="1" thickBot="1">
      <c r="A9" s="176">
        <v>6</v>
      </c>
      <c r="B9" s="210" t="s">
        <v>159</v>
      </c>
      <c r="C9" s="11"/>
      <c r="D9" s="11"/>
      <c r="E9" s="172"/>
      <c r="F9" s="12"/>
      <c r="G9" s="213" t="s">
        <v>159</v>
      </c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32</v>
      </c>
      <c r="AD10" s="170"/>
      <c r="AE10" s="170">
        <f>SUM(AE4:AE9)</f>
        <v>32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Wenninger, Felix</v>
      </c>
      <c r="F13" s="49" t="s">
        <v>6</v>
      </c>
      <c r="G13" s="50" t="str">
        <f>+B9</f>
        <v> 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Fried, Sebastian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 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Bagriacik, Bilal</v>
      </c>
      <c r="F14" s="56" t="s">
        <v>6</v>
      </c>
      <c r="G14" s="43" t="str">
        <f>+B8</f>
        <v>Höneise, Alexander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Bagriacik, Bilal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Schepperle, Benedikt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Fried, Sebastian</v>
      </c>
      <c r="F15" s="62" t="s">
        <v>6</v>
      </c>
      <c r="G15" s="63" t="str">
        <f>+B7</f>
        <v>Schepperle, Benedikt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Wenninger, Felix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Höneise, Alexander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Höneise, Alexander</v>
      </c>
      <c r="F18" s="54" t="s">
        <v>6</v>
      </c>
      <c r="G18" s="48" t="str">
        <f>+B9</f>
        <v> 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Bagriacik, Bilal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 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Wenninger, Felix</v>
      </c>
      <c r="F19" s="57" t="s">
        <v>6</v>
      </c>
      <c r="G19" s="42" t="str">
        <f>+B7</f>
        <v>Schepperle, Benedikt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Wenninger, Felix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Fried, Sebastian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Bagriacik, Bilal</v>
      </c>
      <c r="F20" s="66" t="s">
        <v>6</v>
      </c>
      <c r="G20" s="61" t="str">
        <f>+B6</f>
        <v>Fried, Sebastian</v>
      </c>
      <c r="H20" s="234">
        <v>3</v>
      </c>
      <c r="I20" s="69" t="s">
        <v>4</v>
      </c>
      <c r="J20" s="236">
        <v>2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Schepperle, Benedikt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Höneise, Alexander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Schepperle, Benedikt</v>
      </c>
      <c r="F23" s="49" t="s">
        <v>6</v>
      </c>
      <c r="G23" s="50" t="str">
        <f>+B9</f>
        <v> 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Fried, Sebastian</v>
      </c>
      <c r="F24" s="56" t="s">
        <v>6</v>
      </c>
      <c r="G24" s="43" t="str">
        <f>+B8</f>
        <v>Höneise, Alexander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Wenninger, Felix</v>
      </c>
      <c r="F25" s="95" t="s">
        <v>6</v>
      </c>
      <c r="G25" s="93" t="str">
        <f>+B5</f>
        <v>Bagriacik, Bilal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Wenninger, Felix</v>
      </c>
      <c r="C32" s="102"/>
      <c r="D32" s="102"/>
      <c r="E32" s="102"/>
      <c r="F32" s="102"/>
      <c r="G32" s="129" t="str">
        <f>$G$4</f>
        <v>FC Kirchhausen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$B$8</f>
        <v>Höneise, Alexander</v>
      </c>
      <c r="C33" s="58"/>
      <c r="D33" s="58"/>
      <c r="E33" s="238"/>
      <c r="F33" s="58"/>
      <c r="G33" s="155" t="str">
        <f>$G$8</f>
        <v>SV Frauenzimmern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3</v>
      </c>
      <c r="Q33" s="157" t="s">
        <v>4</v>
      </c>
      <c r="R33" s="156">
        <f>$AB$8</f>
        <v>1</v>
      </c>
      <c r="S33" s="165"/>
      <c r="T33" s="162">
        <f>$AC$8</f>
        <v>9</v>
      </c>
      <c r="U33" s="159"/>
      <c r="V33" s="157" t="s">
        <v>4</v>
      </c>
      <c r="W33" s="158">
        <f>$AE$8</f>
        <v>3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$B$7</f>
        <v>Schepperle, Benedikt</v>
      </c>
      <c r="C34" s="102"/>
      <c r="D34" s="102"/>
      <c r="E34" s="102"/>
      <c r="F34" s="102"/>
      <c r="G34" s="129" t="str">
        <f>$G$7</f>
        <v>SV Sülzbach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2</v>
      </c>
      <c r="Q34" s="133" t="s">
        <v>4</v>
      </c>
      <c r="R34" s="132">
        <f>$AB$7</f>
        <v>2</v>
      </c>
      <c r="S34" s="134"/>
      <c r="T34" s="135">
        <f>$AC$7</f>
        <v>6</v>
      </c>
      <c r="U34" s="136"/>
      <c r="V34" s="133" t="s">
        <v>4</v>
      </c>
      <c r="W34" s="137">
        <f>$AE$7</f>
        <v>6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$B$5</f>
        <v>Bagriacik, Bilal</v>
      </c>
      <c r="C35" s="102"/>
      <c r="D35" s="102"/>
      <c r="E35" s="102"/>
      <c r="F35" s="102"/>
      <c r="G35" s="129" t="str">
        <f>$G$5</f>
        <v>TGV E. Beilstein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1</v>
      </c>
      <c r="Q35" s="133" t="s">
        <v>4</v>
      </c>
      <c r="R35" s="132">
        <f>$AB$5</f>
        <v>3</v>
      </c>
      <c r="S35" s="134"/>
      <c r="T35" s="135">
        <f>$AC$5</f>
        <v>3</v>
      </c>
      <c r="U35" s="136"/>
      <c r="V35" s="133" t="s">
        <v>4</v>
      </c>
      <c r="W35" s="137">
        <f>$AE$5</f>
        <v>11</v>
      </c>
      <c r="X35" s="138"/>
      <c r="Y35" s="102"/>
      <c r="Z35" s="130">
        <f t="shared" si="2"/>
        <v>-8</v>
      </c>
      <c r="AA35" s="131"/>
      <c r="AB35" s="45"/>
      <c r="AC35" s="153">
        <v>4</v>
      </c>
      <c r="AD35" s="46"/>
    </row>
    <row r="36" spans="2:30" ht="15.75">
      <c r="B36" s="128" t="str">
        <f>$B$6</f>
        <v>Fried, Sebastian</v>
      </c>
      <c r="C36" s="102"/>
      <c r="D36" s="102"/>
      <c r="E36" s="102"/>
      <c r="F36" s="102"/>
      <c r="G36" s="129" t="str">
        <f>$G$6</f>
        <v>SC Oberes Zabergäu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0</v>
      </c>
      <c r="Q36" s="133" t="s">
        <v>4</v>
      </c>
      <c r="R36" s="132">
        <f>$AB$6</f>
        <v>4</v>
      </c>
      <c r="S36" s="134"/>
      <c r="T36" s="135">
        <f>$AC$6</f>
        <v>2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-10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 </v>
      </c>
      <c r="C37" s="67"/>
      <c r="D37" s="67"/>
      <c r="E37" s="67"/>
      <c r="F37" s="67"/>
      <c r="G37" s="125" t="str">
        <f>$G$9</f>
        <v> 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0</v>
      </c>
      <c r="S37" s="141"/>
      <c r="T37" s="142">
        <f>$AC$9</f>
        <v>0</v>
      </c>
      <c r="U37" s="143"/>
      <c r="V37" s="140" t="s">
        <v>4</v>
      </c>
      <c r="W37" s="144">
        <f>$AE$9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32</v>
      </c>
      <c r="U38" s="148"/>
      <c r="V38" s="140" t="s">
        <v>4</v>
      </c>
      <c r="W38" s="148">
        <f>SUM(W32:W37)</f>
        <v>32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27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104</v>
      </c>
      <c r="C4" s="4"/>
      <c r="D4" s="4"/>
      <c r="E4" s="171"/>
      <c r="F4" s="41"/>
      <c r="G4" s="211" t="s">
        <v>40</v>
      </c>
      <c r="H4" s="214"/>
      <c r="I4" s="215"/>
      <c r="J4" s="216"/>
      <c r="K4" s="6">
        <f>+H25</f>
        <v>0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9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/>
      <c r="C5" s="4"/>
      <c r="D5" s="4"/>
      <c r="E5" s="81"/>
      <c r="F5" s="41"/>
      <c r="G5" s="211"/>
      <c r="H5" s="42">
        <f>+M4</f>
        <v>0</v>
      </c>
      <c r="I5" s="3" t="s">
        <v>4</v>
      </c>
      <c r="J5" s="43">
        <f>+K4</f>
        <v>0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0</v>
      </c>
      <c r="AA5" s="3" t="s">
        <v>4</v>
      </c>
      <c r="AB5" s="9">
        <f t="shared" si="1"/>
        <v>0</v>
      </c>
      <c r="AC5" s="10">
        <f>SUM(H14,J25,AF18,H20,AF14)</f>
        <v>0</v>
      </c>
      <c r="AD5" s="3" t="s">
        <v>4</v>
      </c>
      <c r="AE5" s="10">
        <f>SUM(J14,H25,AH18,J20,AH14)</f>
        <v>0</v>
      </c>
      <c r="AF5" s="242"/>
      <c r="AG5" s="243"/>
      <c r="AH5" s="244"/>
    </row>
    <row r="6" spans="1:34" ht="15.75">
      <c r="A6" s="174">
        <v>3</v>
      </c>
      <c r="B6" s="208" t="s">
        <v>105</v>
      </c>
      <c r="C6" s="4"/>
      <c r="D6" s="4"/>
      <c r="E6" s="81"/>
      <c r="F6" s="41"/>
      <c r="G6" s="211" t="s">
        <v>64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3</v>
      </c>
      <c r="AC6" s="10">
        <f>SUM(H15,H24,AH19,J20,AF13)</f>
        <v>0</v>
      </c>
      <c r="AD6" s="3" t="s">
        <v>4</v>
      </c>
      <c r="AE6" s="10">
        <f>SUM(J15,J24,AF19,H20,AH13)</f>
        <v>9</v>
      </c>
      <c r="AF6" s="242"/>
      <c r="AG6" s="243"/>
      <c r="AH6" s="244"/>
    </row>
    <row r="7" spans="1:34" ht="15.75">
      <c r="A7" s="174">
        <v>4</v>
      </c>
      <c r="B7" s="208" t="s">
        <v>106</v>
      </c>
      <c r="C7" s="4"/>
      <c r="D7" s="4"/>
      <c r="E7" s="81"/>
      <c r="F7" s="41"/>
      <c r="G7" s="211" t="s">
        <v>78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2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1</v>
      </c>
      <c r="AC7" s="10">
        <f>SUM(J15,H23,AF20,J19,AH14)</f>
        <v>6</v>
      </c>
      <c r="AD7" s="3" t="s">
        <v>4</v>
      </c>
      <c r="AE7" s="10">
        <f>SUM(H15,J23,AH20,H19,AF14)</f>
        <v>5</v>
      </c>
      <c r="AF7" s="242"/>
      <c r="AG7" s="243"/>
      <c r="AH7" s="244"/>
    </row>
    <row r="8" spans="1:34" ht="15.75">
      <c r="A8" s="175">
        <v>5</v>
      </c>
      <c r="B8" s="209" t="s">
        <v>103</v>
      </c>
      <c r="C8" s="1"/>
      <c r="D8" s="25"/>
      <c r="E8" s="81"/>
      <c r="F8" s="151"/>
      <c r="G8" s="212" t="s">
        <v>48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0</v>
      </c>
      <c r="Q8" s="1">
        <f>+V7</f>
        <v>2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2</v>
      </c>
      <c r="AC8" s="10">
        <f>SUM(J14,J24,AH20,H18,AH15)</f>
        <v>5</v>
      </c>
      <c r="AD8" s="3" t="s">
        <v>4</v>
      </c>
      <c r="AE8" s="9">
        <f>SUM(H14,H24,AF20,J18,AF15)</f>
        <v>6</v>
      </c>
      <c r="AF8" s="242"/>
      <c r="AG8" s="243"/>
      <c r="AH8" s="244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6</v>
      </c>
      <c r="AA10" s="170"/>
      <c r="AB10" s="170">
        <f>SUM(AB4:AB9)</f>
        <v>6</v>
      </c>
      <c r="AC10" s="170">
        <f>SUM(AC4:AC9)</f>
        <v>20</v>
      </c>
      <c r="AD10" s="170"/>
      <c r="AE10" s="170">
        <f>SUM(AE4:AE9)</f>
        <v>20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Ketsitsidis, Delis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Knödler, Patrick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>
        <f>+B5</f>
        <v>0</v>
      </c>
      <c r="F14" s="56" t="s">
        <v>6</v>
      </c>
      <c r="G14" s="43" t="str">
        <f>+B8</f>
        <v>Schnaberich, Matthias</v>
      </c>
      <c r="H14" s="227"/>
      <c r="I14" s="51" t="s">
        <v>4</v>
      </c>
      <c r="J14" s="229"/>
      <c r="K14" s="22"/>
      <c r="L14" s="46"/>
      <c r="M14" s="202">
        <v>2</v>
      </c>
      <c r="N14" s="203" t="s">
        <v>6</v>
      </c>
      <c r="O14" s="204">
        <v>4</v>
      </c>
      <c r="P14" s="42">
        <f>+B5</f>
        <v>0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Körner, Tobias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Knödler, Patrick</v>
      </c>
      <c r="F15" s="62" t="s">
        <v>6</v>
      </c>
      <c r="G15" s="63" t="str">
        <f>+B7</f>
        <v>Körner, Tobias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Ketsitsidis, Delis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Schnaberich, Matthias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Schnaberich, Matthias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>
        <f>+B5</f>
        <v>0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Ketsitsidis, Delis</v>
      </c>
      <c r="F19" s="57" t="s">
        <v>6</v>
      </c>
      <c r="G19" s="42" t="str">
        <f>+B7</f>
        <v>Körner, Tobias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Ketsitsidis, Delis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Knödler, Patrick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>
        <f>+B5</f>
        <v>0</v>
      </c>
      <c r="F20" s="66" t="s">
        <v>6</v>
      </c>
      <c r="G20" s="61" t="str">
        <f>+B6</f>
        <v>Knödler, Patrick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Körner, Tobias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Schnaberich, Matthias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2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Körner, Tobias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Knödler, Patrick</v>
      </c>
      <c r="F24" s="56" t="s">
        <v>6</v>
      </c>
      <c r="G24" s="43" t="str">
        <f>+B8</f>
        <v>Schnaberich, Matthias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Ketsitsidis, Delis</v>
      </c>
      <c r="F25" s="95" t="s">
        <v>6</v>
      </c>
      <c r="G25" s="93">
        <f>+B5</f>
        <v>0</v>
      </c>
      <c r="H25" s="234"/>
      <c r="I25" s="79" t="s">
        <v>4</v>
      </c>
      <c r="J25" s="236"/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Ketsitsidis, Delis</v>
      </c>
      <c r="C32" s="102"/>
      <c r="D32" s="102"/>
      <c r="E32" s="102"/>
      <c r="F32" s="102"/>
      <c r="G32" s="129" t="str">
        <f>$G$4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3</v>
      </c>
      <c r="Q32" s="133" t="s">
        <v>4</v>
      </c>
      <c r="R32" s="132">
        <f>$AB$4</f>
        <v>0</v>
      </c>
      <c r="S32" s="134"/>
      <c r="T32" s="135">
        <f>$AC$4</f>
        <v>9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9</v>
      </c>
      <c r="AA32" s="131"/>
      <c r="AB32" s="45"/>
      <c r="AC32" s="153">
        <v>1</v>
      </c>
      <c r="AD32" s="46"/>
    </row>
    <row r="33" spans="2:30" ht="15.75">
      <c r="B33" s="154" t="str">
        <f>$B$7</f>
        <v>Körner, Tobias</v>
      </c>
      <c r="C33" s="58"/>
      <c r="D33" s="58"/>
      <c r="E33" s="58"/>
      <c r="F33" s="58"/>
      <c r="G33" s="155" t="str">
        <f>$G$7</f>
        <v>TSV Untergruppenbach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2</v>
      </c>
      <c r="Q33" s="157" t="s">
        <v>4</v>
      </c>
      <c r="R33" s="156">
        <f>$AB$7</f>
        <v>1</v>
      </c>
      <c r="S33" s="165"/>
      <c r="T33" s="162">
        <f>$AC$7</f>
        <v>6</v>
      </c>
      <c r="U33" s="159"/>
      <c r="V33" s="157" t="s">
        <v>4</v>
      </c>
      <c r="W33" s="158">
        <f>$AE$7</f>
        <v>5</v>
      </c>
      <c r="X33" s="163"/>
      <c r="Y33" s="58"/>
      <c r="Z33" s="160">
        <f t="shared" si="2"/>
        <v>1</v>
      </c>
      <c r="AA33" s="161"/>
      <c r="AB33" s="45"/>
      <c r="AC33" s="153">
        <v>2</v>
      </c>
      <c r="AD33" s="46"/>
    </row>
    <row r="34" spans="2:30" ht="15.75">
      <c r="B34" s="128" t="str">
        <f>$B$8</f>
        <v>Schnaberich, Matthias</v>
      </c>
      <c r="C34" s="102"/>
      <c r="D34" s="102"/>
      <c r="E34" s="82"/>
      <c r="F34" s="102"/>
      <c r="G34" s="129" t="str">
        <f>$G$8</f>
        <v>Spvgg Oedheim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1</v>
      </c>
      <c r="Q34" s="133" t="s">
        <v>4</v>
      </c>
      <c r="R34" s="132">
        <f>$AB$8</f>
        <v>2</v>
      </c>
      <c r="S34" s="134"/>
      <c r="T34" s="135">
        <f>$AC$8</f>
        <v>5</v>
      </c>
      <c r="U34" s="136"/>
      <c r="V34" s="133" t="s">
        <v>4</v>
      </c>
      <c r="W34" s="137">
        <f>$AE$8</f>
        <v>6</v>
      </c>
      <c r="X34" s="138"/>
      <c r="Y34" s="102"/>
      <c r="Z34" s="130">
        <f t="shared" si="2"/>
        <v>-1</v>
      </c>
      <c r="AA34" s="131"/>
      <c r="AB34" s="45"/>
      <c r="AC34" s="153">
        <v>3</v>
      </c>
      <c r="AD34" s="46"/>
    </row>
    <row r="35" spans="2:30" ht="15.75">
      <c r="B35" s="128">
        <f>$B$9</f>
        <v>0</v>
      </c>
      <c r="C35" s="102"/>
      <c r="D35" s="102"/>
      <c r="E35" s="102"/>
      <c r="F35" s="102"/>
      <c r="G35" s="129">
        <f>$G$9</f>
        <v>0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0</v>
      </c>
      <c r="Q35" s="133" t="s">
        <v>4</v>
      </c>
      <c r="R35" s="132">
        <f>$AB$9</f>
        <v>0</v>
      </c>
      <c r="S35" s="134"/>
      <c r="T35" s="135">
        <f>$AC$9</f>
        <v>0</v>
      </c>
      <c r="U35" s="136"/>
      <c r="V35" s="133" t="s">
        <v>4</v>
      </c>
      <c r="W35" s="137">
        <f>$AE$9</f>
        <v>0</v>
      </c>
      <c r="X35" s="138"/>
      <c r="Y35" s="102"/>
      <c r="Z35" s="130">
        <f t="shared" si="2"/>
        <v>0</v>
      </c>
      <c r="AA35" s="131"/>
      <c r="AB35" s="45"/>
      <c r="AC35" s="153">
        <v>4</v>
      </c>
      <c r="AD35" s="46"/>
    </row>
    <row r="36" spans="2:30" ht="15.75">
      <c r="B36" s="128">
        <f>$B$5</f>
        <v>0</v>
      </c>
      <c r="C36" s="102"/>
      <c r="D36" s="102"/>
      <c r="E36" s="102"/>
      <c r="F36" s="102"/>
      <c r="G36" s="129">
        <f>$G$5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0</v>
      </c>
      <c r="Q36" s="133" t="s">
        <v>4</v>
      </c>
      <c r="R36" s="132">
        <f>$AB$5</f>
        <v>0</v>
      </c>
      <c r="S36" s="134"/>
      <c r="T36" s="135">
        <f>$AC$5</f>
        <v>0</v>
      </c>
      <c r="U36" s="136"/>
      <c r="V36" s="133" t="s">
        <v>4</v>
      </c>
      <c r="W36" s="137">
        <f>$AE$5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Knödler, Patrick</v>
      </c>
      <c r="C37" s="67"/>
      <c r="D37" s="67"/>
      <c r="E37" s="67"/>
      <c r="F37" s="67"/>
      <c r="G37" s="125" t="str">
        <f>$G$6</f>
        <v>TSV Talheim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3</v>
      </c>
      <c r="S37" s="141"/>
      <c r="T37" s="142">
        <f>$AC$6</f>
        <v>0</v>
      </c>
      <c r="U37" s="143"/>
      <c r="V37" s="140" t="s">
        <v>4</v>
      </c>
      <c r="W37" s="144">
        <f>$AE$6</f>
        <v>9</v>
      </c>
      <c r="X37" s="145"/>
      <c r="Y37" s="67"/>
      <c r="Z37" s="126">
        <f t="shared" si="2"/>
        <v>-9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6</v>
      </c>
      <c r="P38" s="146"/>
      <c r="Q38" s="147" t="s">
        <v>4</v>
      </c>
      <c r="R38" s="148">
        <f>SUM(R32:R37)</f>
        <v>6</v>
      </c>
      <c r="S38" s="149"/>
      <c r="T38" s="150">
        <f>SUM(T32:T37)</f>
        <v>20</v>
      </c>
      <c r="U38" s="148"/>
      <c r="V38" s="140" t="s">
        <v>4</v>
      </c>
      <c r="W38" s="148">
        <f>SUM(W32:W37)</f>
        <v>20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 Roth</cp:lastModifiedBy>
  <cp:lastPrinted>2007-01-13T13:20:11Z</cp:lastPrinted>
  <dcterms:created xsi:type="dcterms:W3CDTF">1998-10-12T18:55:36Z</dcterms:created>
  <dcterms:modified xsi:type="dcterms:W3CDTF">2007-01-15T19:40:54Z</dcterms:modified>
  <cp:category/>
  <cp:version/>
  <cp:contentType/>
  <cp:contentStatus/>
</cp:coreProperties>
</file>