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5970" windowHeight="6165" activeTab="0"/>
  </bookViews>
  <sheets>
    <sheet name="Mädchen U18" sheetId="1" r:id="rId1"/>
    <sheet name="Jungen U18 Gr.1" sheetId="2" r:id="rId2"/>
    <sheet name="Jungen U18 Gr.2" sheetId="3" r:id="rId3"/>
    <sheet name="Jungen U18 Gr.3" sheetId="4" r:id="rId4"/>
    <sheet name="Jungen U18 Gr.4" sheetId="5" r:id="rId5"/>
  </sheets>
  <definedNames/>
  <calcPr fullCalcOnLoad="1"/>
</workbook>
</file>

<file path=xl/sharedStrings.xml><?xml version="1.0" encoding="utf-8"?>
<sst xmlns="http://schemas.openxmlformats.org/spreadsheetml/2006/main" count="1635" uniqueCount="152">
  <si>
    <t>-</t>
  </si>
  <si>
    <t>Veranstaltung:</t>
  </si>
  <si>
    <t>Nr</t>
  </si>
  <si>
    <t>Name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</si>
  <si>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</si>
  <si>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</si>
  <si>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</si>
  <si>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</si>
  <si>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</si>
  <si>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</si>
  <si>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</si>
  <si>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</si>
  <si>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</si>
  <si>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</si>
  <si>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Punkte</t>
  </si>
  <si>
    <t>Sätze</t>
  </si>
  <si>
    <t>Platz</t>
  </si>
  <si>
    <t>:</t>
  </si>
  <si>
    <t>1. Runde</t>
  </si>
  <si>
    <t>5. Runde</t>
  </si>
  <si>
    <t>1-10</t>
  </si>
  <si>
    <t>8-10</t>
  </si>
  <si>
    <t>2-9</t>
  </si>
  <si>
    <t>7-9</t>
  </si>
  <si>
    <t>3-8</t>
  </si>
  <si>
    <t>1-6</t>
  </si>
  <si>
    <t>4-7</t>
  </si>
  <si>
    <t>2-5</t>
  </si>
  <si>
    <t>5-6</t>
  </si>
  <si>
    <t>3-4</t>
  </si>
  <si>
    <t>9.Runde</t>
  </si>
  <si>
    <t>4. Runde</t>
  </si>
  <si>
    <t>6-10</t>
  </si>
  <si>
    <t>4-10</t>
  </si>
  <si>
    <t>5-7</t>
  </si>
  <si>
    <t>3-5</t>
  </si>
  <si>
    <t>4-8</t>
  </si>
  <si>
    <t>2-6</t>
  </si>
  <si>
    <t>3-9</t>
  </si>
  <si>
    <t>1-7</t>
  </si>
  <si>
    <t>1-2</t>
  </si>
  <si>
    <t>8-9</t>
  </si>
  <si>
    <t>8.Runde</t>
  </si>
  <si>
    <t>3. Runde</t>
  </si>
  <si>
    <t>2-10</t>
  </si>
  <si>
    <t>9-10</t>
  </si>
  <si>
    <t>1-3</t>
  </si>
  <si>
    <t>1-8</t>
  </si>
  <si>
    <t>4-9</t>
  </si>
  <si>
    <t>2-7</t>
  </si>
  <si>
    <t>5-8</t>
  </si>
  <si>
    <t>3-6</t>
  </si>
  <si>
    <t>6-7</t>
  </si>
  <si>
    <t>4-5</t>
  </si>
  <si>
    <t>7.Runde</t>
  </si>
  <si>
    <t>2. Runde</t>
  </si>
  <si>
    <t>7-10</t>
  </si>
  <si>
    <t>5-10</t>
  </si>
  <si>
    <t>6-8</t>
  </si>
  <si>
    <t>4-6</t>
  </si>
  <si>
    <t>5-9</t>
  </si>
  <si>
    <t>3-7</t>
  </si>
  <si>
    <t>2-3</t>
  </si>
  <si>
    <t>2-8</t>
  </si>
  <si>
    <t>1-4</t>
  </si>
  <si>
    <t>1-9</t>
  </si>
  <si>
    <t>6.Runde</t>
  </si>
  <si>
    <t>3-10</t>
  </si>
  <si>
    <t>2-4</t>
  </si>
  <si>
    <t>1-5</t>
  </si>
  <si>
    <t>6-9</t>
  </si>
  <si>
    <t>7-8</t>
  </si>
  <si>
    <t>Tabelle:</t>
  </si>
  <si>
    <t>Verein</t>
  </si>
  <si>
    <t>Diff.</t>
  </si>
  <si>
    <t>Jungen U18 BI-Quali-RLT</t>
  </si>
  <si>
    <t>Gruppe 1</t>
  </si>
  <si>
    <t>Mädchen U18 BI-Quali-RLT</t>
  </si>
  <si>
    <t>Gruppe 2</t>
  </si>
  <si>
    <t>Gruppe 3</t>
  </si>
  <si>
    <t>Gruppe 4</t>
  </si>
  <si>
    <t>Mayer, Lisa</t>
  </si>
  <si>
    <t>TSG Heilbronn</t>
  </si>
  <si>
    <t>Chiarello, Lisa</t>
  </si>
  <si>
    <t>SV Neckarsulm</t>
  </si>
  <si>
    <t>Friederich, Pia</t>
  </si>
  <si>
    <t>Diefenbach, Natalie</t>
  </si>
  <si>
    <t>TSV Erlenbach</t>
  </si>
  <si>
    <t>Grün, Viktoria</t>
  </si>
  <si>
    <t>SV Frauenzimmern</t>
  </si>
  <si>
    <t>Eberle, Christina</t>
  </si>
  <si>
    <t>TSV Stetten</t>
  </si>
  <si>
    <t>Gebert, Patricia</t>
  </si>
  <si>
    <t>Grosch, Sarah</t>
  </si>
  <si>
    <t>TTC Gochsen</t>
  </si>
  <si>
    <t>Krauskopf, Svenja</t>
  </si>
  <si>
    <t>Spvgg Oedheim</t>
  </si>
  <si>
    <t>Bauer, Linda</t>
  </si>
  <si>
    <t>TSV Untereisesheim</t>
  </si>
  <si>
    <t>Ott, Janek</t>
  </si>
  <si>
    <t>VfL Brackenheim</t>
  </si>
  <si>
    <t>Reuther, Dirk</t>
  </si>
  <si>
    <t>TGV E. Beilstein</t>
  </si>
  <si>
    <t>Jaksch, Christian</t>
  </si>
  <si>
    <t>TSV Herbolzheim</t>
  </si>
  <si>
    <t>Jochim, Tim</t>
  </si>
  <si>
    <t>Mellone, Tullio</t>
  </si>
  <si>
    <t>Sessbrügger, Sven</t>
  </si>
  <si>
    <t>TSV Meimsheim</t>
  </si>
  <si>
    <t>Müller, Tobias</t>
  </si>
  <si>
    <t>TSV Weinsberg</t>
  </si>
  <si>
    <t>Lang, Tim</t>
  </si>
  <si>
    <t>Masson, Sven</t>
  </si>
  <si>
    <t>Schaible, Michael</t>
  </si>
  <si>
    <t>Rösch, Sebastian</t>
  </si>
  <si>
    <t>Spfr Affaltrach</t>
  </si>
  <si>
    <t>Gökyildiz, Ferhat</t>
  </si>
  <si>
    <t>SC Amorbach</t>
  </si>
  <si>
    <t>Farrenkopf, Marcel</t>
  </si>
  <si>
    <t>Richter, Markus</t>
  </si>
  <si>
    <t>Kraus, Marius</t>
  </si>
  <si>
    <t>Schäfer, Sven</t>
  </si>
  <si>
    <t>Richardt, Artur</t>
  </si>
  <si>
    <t>Koch, Maik</t>
  </si>
  <si>
    <t>Wirth, Kevin</t>
  </si>
  <si>
    <t>TG Böckingen</t>
  </si>
  <si>
    <t>Francolino, Guiseppe</t>
  </si>
  <si>
    <t>Dierolf, Ulrich</t>
  </si>
  <si>
    <t>TSV Ellhofen</t>
  </si>
  <si>
    <t>Siller, Kevin</t>
  </si>
  <si>
    <t>TSV Brettach</t>
  </si>
  <si>
    <t>Grün, Markus</t>
  </si>
  <si>
    <t>Laufer, Johannes</t>
  </si>
  <si>
    <t>Clark, Daniel</t>
  </si>
  <si>
    <t>TSB Horkheim</t>
  </si>
  <si>
    <t>Bulenz, Matthias</t>
  </si>
  <si>
    <t>Herrmann, Lukas</t>
  </si>
  <si>
    <t>Sinn, Tobias</t>
  </si>
  <si>
    <t>SC Ilsfeld</t>
  </si>
  <si>
    <t>Finzer, Tobias</t>
  </si>
  <si>
    <t>SV Massenbachhausen</t>
  </si>
  <si>
    <t>Bender, Marcus</t>
  </si>
  <si>
    <t>Marek, Alexander</t>
  </si>
  <si>
    <t>TG Offenau</t>
  </si>
  <si>
    <t>Mistele, Tobias</t>
  </si>
  <si>
    <t>Truckenmüller, Peter</t>
  </si>
  <si>
    <t>Schaffner, Leo</t>
  </si>
  <si>
    <t>TSV Talheim</t>
  </si>
  <si>
    <t>Müller, Andreas</t>
  </si>
  <si>
    <t>Pustlauk, Timo</t>
  </si>
  <si>
    <t>Sax, Raphael</t>
  </si>
  <si>
    <t>Voss, Marvin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</si>
</sst>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#,##0"/>
    <numFmt numFmtId="173" formatCode="#,##0;[Red]\-#,##0"/>
    <numFmt numFmtId="174" formatCode="#,##0.00;\-#,##0.00"/>
    <numFmt numFmtId="175" formatCode="#,##0.00;[Red]\-#,##0.00"/>
  </numFmts>
  <fonts count="12">
    <font>
      <sz val="10"/>
      <name val="Arial"/>
      <family val="0"/>
    </font>
    <font>
      <sz val="10"/>
      <name val="MS Sans Serif"/>
      <family val="0"/>
    </font>
    <font>
      <b/>
      <sz val="12"/>
      <name val="Times New Roman"/>
      <family val="1"/>
    </font>
    <font>
      <b/>
      <sz val="12"/>
      <name val="MS Sans Serif"/>
      <family val="2"/>
    </font>
    <font>
      <sz val="12"/>
      <name val="Times New Roman"/>
      <family val="0"/>
    </font>
    <font>
      <b/>
      <sz val="10"/>
      <name val="MS Sans Serif"/>
      <family val="2"/>
    </font>
    <font>
      <b/>
      <sz val="14"/>
      <name val="Times New Roman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18">
      <alignment/>
      <protection/>
    </xf>
    <xf numFmtId="0" fontId="1" fillId="0" borderId="0" xfId="18" applyBorder="1">
      <alignment/>
      <protection/>
    </xf>
    <xf numFmtId="0" fontId="4" fillId="0" borderId="0" xfId="18" applyFont="1">
      <alignment/>
      <protection/>
    </xf>
    <xf numFmtId="0" fontId="6" fillId="0" borderId="0" xfId="18" applyFont="1" applyProtection="1">
      <alignment/>
      <protection locked="0"/>
    </xf>
    <xf numFmtId="0" fontId="1" fillId="0" borderId="0" xfId="18" applyProtection="1">
      <alignment/>
      <protection locked="0"/>
    </xf>
    <xf numFmtId="0" fontId="4" fillId="0" borderId="1" xfId="18" applyFont="1" applyBorder="1" applyAlignment="1">
      <alignment horizontal="right"/>
      <protection/>
    </xf>
    <xf numFmtId="0" fontId="4" fillId="0" borderId="2" xfId="18" applyFont="1" applyBorder="1" applyAlignment="1">
      <alignment horizontal="center"/>
      <protection/>
    </xf>
    <xf numFmtId="0" fontId="7" fillId="0" borderId="3" xfId="18" applyFont="1" applyBorder="1" applyAlignment="1">
      <alignment horizontal="center"/>
      <protection/>
    </xf>
    <xf numFmtId="0" fontId="2" fillId="0" borderId="4" xfId="18" applyFont="1" applyBorder="1" applyAlignment="1" quotePrefix="1">
      <alignment horizontal="center"/>
      <protection/>
    </xf>
    <xf numFmtId="0" fontId="7" fillId="0" borderId="5" xfId="18" applyFont="1" applyBorder="1" applyAlignment="1">
      <alignment horizontal="center"/>
      <protection/>
    </xf>
    <xf numFmtId="0" fontId="7" fillId="0" borderId="4" xfId="18" applyFont="1" applyBorder="1" applyAlignment="1">
      <alignment horizontal="center"/>
      <protection/>
    </xf>
    <xf numFmtId="0" fontId="2" fillId="0" borderId="1" xfId="18" applyFont="1" applyBorder="1" applyAlignment="1">
      <alignment horizontal="center"/>
      <protection/>
    </xf>
    <xf numFmtId="0" fontId="7" fillId="0" borderId="3" xfId="18" applyFont="1" applyBorder="1" applyProtection="1" quotePrefix="1">
      <alignment/>
      <protection locked="0"/>
    </xf>
    <xf numFmtId="0" fontId="8" fillId="0" borderId="4" xfId="18" applyFont="1" applyBorder="1" applyProtection="1">
      <alignment/>
      <protection locked="0"/>
    </xf>
    <xf numFmtId="0" fontId="7" fillId="0" borderId="5" xfId="18" applyFont="1" applyBorder="1" applyProtection="1" quotePrefix="1">
      <alignment/>
      <protection locked="0"/>
    </xf>
    <xf numFmtId="0" fontId="7" fillId="0" borderId="6" xfId="18" applyFont="1" applyBorder="1" applyProtection="1" quotePrefix="1">
      <alignment/>
      <protection locked="0"/>
    </xf>
    <xf numFmtId="0" fontId="7" fillId="0" borderId="4" xfId="18" applyFont="1" applyBorder="1" applyAlignment="1" applyProtection="1" quotePrefix="1">
      <alignment horizontal="center"/>
      <protection locked="0"/>
    </xf>
    <xf numFmtId="0" fontId="7" fillId="0" borderId="3" xfId="18" applyFont="1" applyBorder="1" applyAlignment="1" applyProtection="1" quotePrefix="1">
      <alignment horizontal="center"/>
      <protection locked="0"/>
    </xf>
    <xf numFmtId="0" fontId="2" fillId="0" borderId="7" xfId="18" applyFont="1" applyBorder="1">
      <alignment/>
      <protection/>
    </xf>
    <xf numFmtId="0" fontId="9" fillId="0" borderId="8" xfId="18" applyFont="1" applyBorder="1" applyProtection="1" quotePrefix="1">
      <alignment/>
      <protection locked="0"/>
    </xf>
    <xf numFmtId="0" fontId="10" fillId="0" borderId="9" xfId="18" applyFont="1" applyBorder="1" applyProtection="1">
      <alignment/>
      <protection locked="0"/>
    </xf>
    <xf numFmtId="0" fontId="9" fillId="0" borderId="10" xfId="18" applyFont="1" applyBorder="1" applyProtection="1" quotePrefix="1">
      <alignment/>
      <protection locked="0"/>
    </xf>
    <xf numFmtId="0" fontId="9" fillId="0" borderId="9" xfId="18" applyFont="1" applyBorder="1" applyProtection="1" quotePrefix="1">
      <alignment/>
      <protection locked="0"/>
    </xf>
    <xf numFmtId="0" fontId="9" fillId="0" borderId="11" xfId="18" applyFont="1" applyBorder="1" applyProtection="1" quotePrefix="1">
      <alignment/>
      <protection locked="0"/>
    </xf>
    <xf numFmtId="0" fontId="7" fillId="0" borderId="9" xfId="18" applyFont="1" applyBorder="1" applyProtection="1" quotePrefix="1">
      <alignment/>
      <protection locked="0"/>
    </xf>
    <xf numFmtId="0" fontId="8" fillId="0" borderId="9" xfId="18" applyFont="1" applyBorder="1" applyProtection="1">
      <alignment/>
      <protection locked="0"/>
    </xf>
    <xf numFmtId="0" fontId="7" fillId="0" borderId="8" xfId="18" applyFont="1" applyBorder="1" applyProtection="1" quotePrefix="1">
      <alignment/>
      <protection locked="0"/>
    </xf>
    <xf numFmtId="0" fontId="7" fillId="0" borderId="12" xfId="18" applyFont="1" applyBorder="1" applyAlignment="1" applyProtection="1" quotePrefix="1">
      <alignment horizontal="center"/>
      <protection locked="0"/>
    </xf>
    <xf numFmtId="0" fontId="7" fillId="0" borderId="5" xfId="18" applyFont="1" applyBorder="1" applyAlignment="1" applyProtection="1" quotePrefix="1">
      <alignment horizontal="center"/>
      <protection locked="0"/>
    </xf>
    <xf numFmtId="0" fontId="7" fillId="0" borderId="13" xfId="18" applyFont="1" applyBorder="1" applyAlignment="1" applyProtection="1" quotePrefix="1">
      <alignment horizontal="center"/>
      <protection locked="0"/>
    </xf>
    <xf numFmtId="0" fontId="7" fillId="0" borderId="10" xfId="18" applyFont="1" applyBorder="1" applyAlignment="1" applyProtection="1" quotePrefix="1">
      <alignment horizontal="center"/>
      <protection locked="0"/>
    </xf>
    <xf numFmtId="0" fontId="7" fillId="0" borderId="8" xfId="18" applyFont="1" applyBorder="1" applyAlignment="1" applyProtection="1" quotePrefix="1">
      <alignment horizontal="center"/>
      <protection locked="0"/>
    </xf>
    <xf numFmtId="0" fontId="8" fillId="0" borderId="9" xfId="18" applyFont="1" applyBorder="1" applyAlignment="1" applyProtection="1">
      <alignment horizontal="center"/>
      <protection locked="0"/>
    </xf>
    <xf numFmtId="0" fontId="7" fillId="0" borderId="9" xfId="18" applyFont="1" applyBorder="1" applyAlignment="1" applyProtection="1" quotePrefix="1">
      <alignment horizontal="center"/>
      <protection locked="0"/>
    </xf>
    <xf numFmtId="0" fontId="1" fillId="0" borderId="14" xfId="18" applyBorder="1">
      <alignment/>
      <protection/>
    </xf>
    <xf numFmtId="0" fontId="4" fillId="0" borderId="0" xfId="18" applyFont="1" applyBorder="1">
      <alignment/>
      <protection/>
    </xf>
    <xf numFmtId="0" fontId="4" fillId="0" borderId="15" xfId="18" applyFont="1" applyFill="1" applyBorder="1">
      <alignment/>
      <protection/>
    </xf>
    <xf numFmtId="0" fontId="2" fillId="0" borderId="16" xfId="18" applyFont="1" applyFill="1" applyBorder="1">
      <alignment/>
      <protection/>
    </xf>
    <xf numFmtId="0" fontId="4" fillId="0" borderId="16" xfId="18" applyFont="1" applyFill="1" applyBorder="1">
      <alignment/>
      <protection/>
    </xf>
    <xf numFmtId="0" fontId="4" fillId="0" borderId="17" xfId="18" applyFont="1" applyFill="1" applyBorder="1" applyAlignment="1">
      <alignment horizontal="center"/>
      <protection/>
    </xf>
    <xf numFmtId="0" fontId="4" fillId="0" borderId="18" xfId="18" applyFont="1" applyFill="1" applyBorder="1" applyAlignment="1">
      <alignment horizontal="center"/>
      <protection/>
    </xf>
    <xf numFmtId="0" fontId="2" fillId="0" borderId="9" xfId="18" applyFont="1" applyBorder="1">
      <alignment/>
      <protection/>
    </xf>
    <xf numFmtId="0" fontId="4" fillId="0" borderId="9" xfId="18" applyFont="1" applyBorder="1">
      <alignment/>
      <protection/>
    </xf>
    <xf numFmtId="16" fontId="0" fillId="0" borderId="19" xfId="18" applyNumberFormat="1" applyFont="1" applyBorder="1" quotePrefix="1">
      <alignment/>
      <protection/>
    </xf>
    <xf numFmtId="0" fontId="7" fillId="0" borderId="20" xfId="18" applyFont="1" applyFill="1" applyBorder="1">
      <alignment/>
      <protection/>
    </xf>
    <xf numFmtId="0" fontId="7" fillId="0" borderId="21" xfId="18" applyFont="1" applyBorder="1">
      <alignment/>
      <protection/>
    </xf>
    <xf numFmtId="0" fontId="8" fillId="0" borderId="21" xfId="18" applyFont="1" applyBorder="1" applyProtection="1" quotePrefix="1">
      <alignment/>
      <protection locked="0"/>
    </xf>
    <xf numFmtId="0" fontId="7" fillId="0" borderId="21" xfId="18" applyFont="1" applyBorder="1" quotePrefix="1">
      <alignment/>
      <protection/>
    </xf>
    <xf numFmtId="0" fontId="7" fillId="0" borderId="21" xfId="18" applyFont="1" applyFill="1" applyBorder="1">
      <alignment/>
      <protection/>
    </xf>
    <xf numFmtId="0" fontId="4" fillId="0" borderId="21" xfId="18" applyFont="1" applyBorder="1">
      <alignment/>
      <protection/>
    </xf>
    <xf numFmtId="0" fontId="8" fillId="0" borderId="21" xfId="18" applyFont="1" applyBorder="1" applyAlignment="1" applyProtection="1">
      <alignment horizontal="center"/>
      <protection locked="0"/>
    </xf>
    <xf numFmtId="0" fontId="8" fillId="0" borderId="21" xfId="18" applyFont="1" applyBorder="1" applyProtection="1">
      <alignment/>
      <protection locked="0"/>
    </xf>
    <xf numFmtId="0" fontId="4" fillId="0" borderId="21" xfId="18" applyFont="1" applyFill="1" applyBorder="1">
      <alignment/>
      <protection/>
    </xf>
    <xf numFmtId="16" fontId="0" fillId="0" borderId="22" xfId="18" applyNumberFormat="1" applyFont="1" applyBorder="1" quotePrefix="1">
      <alignment/>
      <protection/>
    </xf>
    <xf numFmtId="0" fontId="7" fillId="0" borderId="23" xfId="18" applyFont="1" applyBorder="1">
      <alignment/>
      <protection/>
    </xf>
    <xf numFmtId="0" fontId="8" fillId="0" borderId="23" xfId="18" applyFont="1" applyBorder="1" applyProtection="1" quotePrefix="1">
      <alignment/>
      <protection locked="0"/>
    </xf>
    <xf numFmtId="0" fontId="7" fillId="0" borderId="23" xfId="18" applyFont="1" applyFill="1" applyBorder="1">
      <alignment/>
      <protection/>
    </xf>
    <xf numFmtId="0" fontId="4" fillId="0" borderId="23" xfId="18" applyFont="1" applyBorder="1">
      <alignment/>
      <protection/>
    </xf>
    <xf numFmtId="0" fontId="8" fillId="0" borderId="23" xfId="18" applyFont="1" applyBorder="1" applyAlignment="1" applyProtection="1">
      <alignment horizontal="center"/>
      <protection locked="0"/>
    </xf>
    <xf numFmtId="0" fontId="7" fillId="0" borderId="24" xfId="18" applyFont="1" applyBorder="1">
      <alignment/>
      <protection/>
    </xf>
    <xf numFmtId="0" fontId="8" fillId="0" borderId="23" xfId="18" applyFont="1" applyBorder="1" applyProtection="1">
      <alignment/>
      <protection locked="0"/>
    </xf>
    <xf numFmtId="0" fontId="4" fillId="0" borderId="23" xfId="18" applyFont="1" applyFill="1" applyBorder="1">
      <alignment/>
      <protection/>
    </xf>
    <xf numFmtId="16" fontId="0" fillId="0" borderId="25" xfId="18" applyNumberFormat="1" applyFont="1" applyBorder="1" quotePrefix="1">
      <alignment/>
      <protection/>
    </xf>
    <xf numFmtId="0" fontId="7" fillId="0" borderId="26" xfId="18" applyFont="1" applyBorder="1">
      <alignment/>
      <protection/>
    </xf>
    <xf numFmtId="0" fontId="8" fillId="0" borderId="26" xfId="18" applyFont="1" applyBorder="1" applyProtection="1" quotePrefix="1">
      <alignment/>
      <protection locked="0"/>
    </xf>
    <xf numFmtId="0" fontId="7" fillId="0" borderId="26" xfId="18" applyFont="1" applyFill="1" applyBorder="1">
      <alignment/>
      <protection/>
    </xf>
    <xf numFmtId="0" fontId="4" fillId="0" borderId="26" xfId="18" applyFont="1" applyBorder="1">
      <alignment/>
      <protection/>
    </xf>
    <xf numFmtId="0" fontId="8" fillId="0" borderId="26" xfId="18" applyFont="1" applyBorder="1" applyAlignment="1" applyProtection="1">
      <alignment horizontal="center"/>
      <protection locked="0"/>
    </xf>
    <xf numFmtId="0" fontId="8" fillId="0" borderId="26" xfId="18" applyFont="1" applyBorder="1" applyProtection="1">
      <alignment/>
      <protection locked="0"/>
    </xf>
    <xf numFmtId="0" fontId="4" fillId="0" borderId="26" xfId="18" applyFont="1" applyFill="1" applyBorder="1">
      <alignment/>
      <protection/>
    </xf>
    <xf numFmtId="16" fontId="4" fillId="0" borderId="27" xfId="18" applyNumberFormat="1" applyFont="1" applyBorder="1" quotePrefix="1">
      <alignment/>
      <protection/>
    </xf>
    <xf numFmtId="0" fontId="4" fillId="0" borderId="27" xfId="18" applyFont="1" applyBorder="1">
      <alignment/>
      <protection/>
    </xf>
    <xf numFmtId="0" fontId="0" fillId="0" borderId="21" xfId="18" applyFont="1" applyBorder="1" quotePrefix="1">
      <alignment/>
      <protection/>
    </xf>
    <xf numFmtId="0" fontId="4" fillId="0" borderId="28" xfId="18" applyFont="1" applyFill="1" applyBorder="1">
      <alignment/>
      <protection/>
    </xf>
    <xf numFmtId="0" fontId="0" fillId="0" borderId="23" xfId="18" applyFont="1" applyBorder="1" quotePrefix="1">
      <alignment/>
      <protection/>
    </xf>
    <xf numFmtId="0" fontId="4" fillId="0" borderId="24" xfId="18" applyFont="1" applyBorder="1">
      <alignment/>
      <protection/>
    </xf>
    <xf numFmtId="0" fontId="4" fillId="0" borderId="29" xfId="18" applyFont="1" applyFill="1" applyBorder="1">
      <alignment/>
      <protection/>
    </xf>
    <xf numFmtId="0" fontId="0" fillId="0" borderId="26" xfId="18" applyFont="1" applyBorder="1" quotePrefix="1">
      <alignment/>
      <protection/>
    </xf>
    <xf numFmtId="0" fontId="4" fillId="0" borderId="30" xfId="18" applyFont="1" applyFill="1" applyBorder="1">
      <alignment/>
      <protection/>
    </xf>
    <xf numFmtId="0" fontId="7" fillId="0" borderId="27" xfId="18" applyFont="1" applyBorder="1">
      <alignment/>
      <protection/>
    </xf>
    <xf numFmtId="16" fontId="4" fillId="0" borderId="0" xfId="18" applyNumberFormat="1" applyFont="1" applyBorder="1" quotePrefix="1">
      <alignment/>
      <protection/>
    </xf>
    <xf numFmtId="0" fontId="7" fillId="0" borderId="0" xfId="18" applyFont="1" applyBorder="1">
      <alignment/>
      <protection/>
    </xf>
    <xf numFmtId="0" fontId="11" fillId="0" borderId="21" xfId="18" applyFont="1" applyBorder="1">
      <alignment/>
      <protection/>
    </xf>
    <xf numFmtId="0" fontId="11" fillId="0" borderId="24" xfId="18" applyFont="1" applyBorder="1">
      <alignment/>
      <protection/>
    </xf>
    <xf numFmtId="0" fontId="11" fillId="0" borderId="9" xfId="18" applyFont="1" applyBorder="1">
      <alignment/>
      <protection/>
    </xf>
    <xf numFmtId="0" fontId="3" fillId="0" borderId="0" xfId="18" applyFont="1">
      <alignment/>
      <protection/>
    </xf>
    <xf numFmtId="0" fontId="6" fillId="0" borderId="0" xfId="18" applyFont="1">
      <alignment/>
      <protection/>
    </xf>
    <xf numFmtId="0" fontId="4" fillId="0" borderId="31" xfId="18" applyFont="1" applyBorder="1" applyAlignment="1">
      <alignment horizontal="center"/>
      <protection/>
    </xf>
    <xf numFmtId="0" fontId="2" fillId="0" borderId="3" xfId="18" applyFont="1" applyBorder="1" applyAlignment="1" quotePrefix="1">
      <alignment horizontal="left"/>
      <protection/>
    </xf>
    <xf numFmtId="0" fontId="7" fillId="0" borderId="32" xfId="18" applyFont="1" applyBorder="1" applyAlignment="1">
      <alignment horizontal="center"/>
      <protection/>
    </xf>
    <xf numFmtId="0" fontId="8" fillId="0" borderId="33" xfId="18" applyFont="1" applyBorder="1" applyAlignment="1" applyProtection="1" quotePrefix="1">
      <alignment horizontal="center"/>
      <protection locked="0"/>
    </xf>
    <xf numFmtId="0" fontId="8" fillId="0" borderId="4" xfId="18" applyFont="1" applyBorder="1" applyProtection="1">
      <alignment/>
      <protection locked="0"/>
    </xf>
    <xf numFmtId="0" fontId="8" fillId="0" borderId="4" xfId="18" applyFont="1" applyBorder="1" applyAlignment="1" applyProtection="1" quotePrefix="1">
      <alignment horizontal="center"/>
      <protection locked="0"/>
    </xf>
    <xf numFmtId="0" fontId="8" fillId="0" borderId="3" xfId="18" applyFont="1" applyBorder="1" applyAlignment="1" applyProtection="1" quotePrefix="1">
      <alignment horizontal="center"/>
      <protection locked="0"/>
    </xf>
    <xf numFmtId="0" fontId="8" fillId="0" borderId="5" xfId="18" applyFont="1" applyBorder="1" applyAlignment="1" applyProtection="1" quotePrefix="1">
      <alignment horizontal="center"/>
      <protection locked="0"/>
    </xf>
    <xf numFmtId="0" fontId="8" fillId="0" borderId="15" xfId="18" applyFont="1" applyBorder="1" applyAlignment="1" applyProtection="1" quotePrefix="1">
      <alignment horizontal="center"/>
      <protection locked="0"/>
    </xf>
    <xf numFmtId="0" fontId="8" fillId="0" borderId="16" xfId="18" applyFont="1" applyBorder="1" applyProtection="1">
      <alignment/>
      <protection locked="0"/>
    </xf>
    <xf numFmtId="0" fontId="8" fillId="0" borderId="34" xfId="18" applyFont="1" applyBorder="1" applyAlignment="1" applyProtection="1" quotePrefix="1">
      <alignment horizontal="center"/>
      <protection locked="0"/>
    </xf>
    <xf numFmtId="0" fontId="8" fillId="0" borderId="17" xfId="18" applyFont="1" applyBorder="1" applyAlignment="1" applyProtection="1" quotePrefix="1">
      <alignment horizontal="center"/>
      <protection locked="0"/>
    </xf>
    <xf numFmtId="16" fontId="0" fillId="0" borderId="35" xfId="18" applyNumberFormat="1" applyFont="1" applyBorder="1" quotePrefix="1">
      <alignment/>
      <protection/>
    </xf>
    <xf numFmtId="0" fontId="7" fillId="0" borderId="36" xfId="18" applyFont="1" applyFill="1" applyBorder="1">
      <alignment/>
      <protection/>
    </xf>
    <xf numFmtId="0" fontId="8" fillId="0" borderId="24" xfId="18" applyFont="1" applyBorder="1" applyProtection="1" quotePrefix="1">
      <alignment/>
      <protection locked="0"/>
    </xf>
    <xf numFmtId="0" fontId="7" fillId="0" borderId="24" xfId="18" applyFont="1" applyFill="1" applyBorder="1">
      <alignment/>
      <protection/>
    </xf>
    <xf numFmtId="0" fontId="8" fillId="0" borderId="24" xfId="18" applyFont="1" applyBorder="1" applyAlignment="1" applyProtection="1">
      <alignment horizontal="center"/>
      <protection locked="0"/>
    </xf>
    <xf numFmtId="0" fontId="7" fillId="0" borderId="0" xfId="18" applyFont="1" applyFill="1" applyBorder="1">
      <alignment/>
      <protection/>
    </xf>
    <xf numFmtId="0" fontId="7" fillId="0" borderId="20" xfId="18" applyFont="1" applyFill="1" applyBorder="1" applyAlignment="1">
      <alignment horizontal="left"/>
      <protection/>
    </xf>
    <xf numFmtId="0" fontId="7" fillId="0" borderId="37" xfId="18" applyFont="1" applyFill="1" applyBorder="1" applyAlignment="1">
      <alignment horizontal="left"/>
      <protection/>
    </xf>
    <xf numFmtId="0" fontId="7" fillId="0" borderId="38" xfId="18" applyFont="1" applyFill="1" applyBorder="1" applyAlignment="1">
      <alignment horizontal="left"/>
      <protection/>
    </xf>
    <xf numFmtId="0" fontId="7" fillId="0" borderId="21" xfId="18" applyFont="1" applyFill="1" applyBorder="1" applyAlignment="1">
      <alignment horizontal="left"/>
      <protection/>
    </xf>
    <xf numFmtId="0" fontId="7" fillId="0" borderId="24" xfId="18" applyFont="1" applyFill="1" applyBorder="1" applyAlignment="1">
      <alignment horizontal="left"/>
      <protection/>
    </xf>
    <xf numFmtId="0" fontId="8" fillId="0" borderId="24" xfId="18" applyFont="1" applyBorder="1" applyProtection="1">
      <alignment/>
      <protection locked="0"/>
    </xf>
    <xf numFmtId="0" fontId="7" fillId="0" borderId="9" xfId="18" applyFont="1" applyFill="1" applyBorder="1" applyAlignment="1">
      <alignment horizontal="left"/>
      <protection/>
    </xf>
    <xf numFmtId="0" fontId="7" fillId="0" borderId="9" xfId="18" applyFont="1" applyFill="1" applyBorder="1">
      <alignment/>
      <protection/>
    </xf>
    <xf numFmtId="0" fontId="2" fillId="0" borderId="0" xfId="18" applyFont="1" applyBorder="1">
      <alignment/>
      <protection/>
    </xf>
    <xf numFmtId="0" fontId="7" fillId="0" borderId="36" xfId="18" applyFont="1" applyFill="1" applyBorder="1" applyAlignment="1">
      <alignment horizontal="left"/>
      <protection/>
    </xf>
    <xf numFmtId="16" fontId="0" fillId="0" borderId="7" xfId="18" applyNumberFormat="1" applyFont="1" applyBorder="1" quotePrefix="1">
      <alignment/>
      <protection/>
    </xf>
    <xf numFmtId="0" fontId="7" fillId="0" borderId="8" xfId="18" applyFont="1" applyFill="1" applyBorder="1" applyAlignment="1">
      <alignment horizontal="left"/>
      <protection/>
    </xf>
    <xf numFmtId="0" fontId="8" fillId="0" borderId="9" xfId="18" applyFont="1" applyBorder="1" applyProtection="1" quotePrefix="1">
      <alignment/>
      <protection locked="0"/>
    </xf>
    <xf numFmtId="0" fontId="4" fillId="0" borderId="0" xfId="18" applyFont="1" applyFill="1" applyBorder="1">
      <alignment/>
      <protection/>
    </xf>
    <xf numFmtId="0" fontId="7" fillId="0" borderId="20" xfId="18" applyFont="1" applyFill="1" applyBorder="1" applyProtection="1" quotePrefix="1">
      <alignment/>
      <protection locked="0"/>
    </xf>
    <xf numFmtId="0" fontId="7" fillId="0" borderId="37" xfId="18" applyFont="1" applyFill="1" applyBorder="1" applyProtection="1" quotePrefix="1">
      <alignment/>
      <protection locked="0"/>
    </xf>
    <xf numFmtId="0" fontId="7" fillId="0" borderId="38" xfId="18" applyFont="1" applyFill="1" applyBorder="1" applyProtection="1" quotePrefix="1">
      <alignment/>
      <protection locked="0"/>
    </xf>
    <xf numFmtId="0" fontId="7" fillId="0" borderId="28" xfId="18" applyFont="1" applyFill="1" applyBorder="1" applyProtection="1" quotePrefix="1">
      <alignment/>
      <protection locked="0"/>
    </xf>
    <xf numFmtId="0" fontId="7" fillId="0" borderId="29" xfId="18" applyFont="1" applyFill="1" applyBorder="1" applyProtection="1" quotePrefix="1">
      <alignment/>
      <protection locked="0"/>
    </xf>
    <xf numFmtId="0" fontId="7" fillId="0" borderId="30" xfId="18" applyFont="1" applyFill="1" applyBorder="1" applyProtection="1" quotePrefix="1">
      <alignment/>
      <protection locked="0"/>
    </xf>
    <xf numFmtId="0" fontId="7" fillId="0" borderId="20" xfId="18" applyFont="1" applyFill="1" applyBorder="1" applyAlignment="1" applyProtection="1" quotePrefix="1">
      <alignment horizontal="center"/>
      <protection locked="0"/>
    </xf>
    <xf numFmtId="0" fontId="7" fillId="0" borderId="37" xfId="18" applyFont="1" applyFill="1" applyBorder="1" applyAlignment="1" applyProtection="1" quotePrefix="1">
      <alignment horizontal="center"/>
      <protection locked="0"/>
    </xf>
    <xf numFmtId="0" fontId="7" fillId="0" borderId="38" xfId="18" applyFont="1" applyFill="1" applyBorder="1" applyAlignment="1" applyProtection="1" quotePrefix="1">
      <alignment horizontal="center"/>
      <protection locked="0"/>
    </xf>
    <xf numFmtId="0" fontId="7" fillId="0" borderId="39" xfId="18" applyFont="1" applyFill="1" applyBorder="1" applyProtection="1" quotePrefix="1">
      <alignment/>
      <protection locked="0"/>
    </xf>
    <xf numFmtId="0" fontId="7" fillId="0" borderId="40" xfId="18" applyFont="1" applyFill="1" applyBorder="1" applyProtection="1" quotePrefix="1">
      <alignment/>
      <protection locked="0"/>
    </xf>
    <xf numFmtId="0" fontId="7" fillId="0" borderId="36" xfId="18" applyFont="1" applyFill="1" applyBorder="1" applyProtection="1" quotePrefix="1">
      <alignment/>
      <protection locked="0"/>
    </xf>
    <xf numFmtId="0" fontId="7" fillId="0" borderId="36" xfId="18" applyFont="1" applyFill="1" applyBorder="1" applyAlignment="1" applyProtection="1" quotePrefix="1">
      <alignment horizontal="center"/>
      <protection locked="0"/>
    </xf>
    <xf numFmtId="0" fontId="7" fillId="0" borderId="8" xfId="18" applyFont="1" applyFill="1" applyBorder="1" applyAlignment="1" applyProtection="1" quotePrefix="1">
      <alignment horizontal="center"/>
      <protection locked="0"/>
    </xf>
    <xf numFmtId="0" fontId="7" fillId="0" borderId="39" xfId="18" applyFont="1" applyFill="1" applyBorder="1" applyAlignment="1" applyProtection="1" quotePrefix="1">
      <alignment horizontal="center"/>
      <protection locked="0"/>
    </xf>
    <xf numFmtId="0" fontId="7" fillId="0" borderId="40" xfId="18" applyFont="1" applyFill="1" applyBorder="1" applyAlignment="1" applyProtection="1" quotePrefix="1">
      <alignment horizontal="center"/>
      <protection locked="0"/>
    </xf>
    <xf numFmtId="0" fontId="7" fillId="0" borderId="41" xfId="18" applyFont="1" applyFill="1" applyBorder="1" applyAlignment="1" applyProtection="1" quotePrefix="1">
      <alignment horizontal="center"/>
      <protection locked="0"/>
    </xf>
    <xf numFmtId="0" fontId="7" fillId="0" borderId="8" xfId="18" applyFont="1" applyFill="1" applyBorder="1" applyProtection="1" quotePrefix="1">
      <alignment/>
      <protection locked="0"/>
    </xf>
    <xf numFmtId="0" fontId="7" fillId="0" borderId="41" xfId="18" applyFont="1" applyFill="1" applyBorder="1" applyProtection="1" quotePrefix="1">
      <alignment/>
      <protection locked="0"/>
    </xf>
    <xf numFmtId="0" fontId="1" fillId="0" borderId="15" xfId="18" applyBorder="1">
      <alignment/>
      <protection/>
    </xf>
    <xf numFmtId="0" fontId="1" fillId="0" borderId="16" xfId="18" applyBorder="1">
      <alignment/>
      <protection/>
    </xf>
    <xf numFmtId="0" fontId="1" fillId="0" borderId="18" xfId="18" applyBorder="1">
      <alignment/>
      <protection/>
    </xf>
    <xf numFmtId="0" fontId="1" fillId="0" borderId="16" xfId="18" applyFont="1" applyBorder="1">
      <alignment/>
      <protection/>
    </xf>
    <xf numFmtId="0" fontId="1" fillId="0" borderId="16" xfId="18" applyBorder="1" applyAlignment="1">
      <alignment horizontal="centerContinuous"/>
      <protection/>
    </xf>
    <xf numFmtId="0" fontId="1" fillId="0" borderId="18" xfId="18" applyBorder="1" applyAlignment="1">
      <alignment horizontal="centerContinuous"/>
      <protection/>
    </xf>
    <xf numFmtId="0" fontId="1" fillId="0" borderId="42" xfId="18" applyBorder="1" applyAlignment="1">
      <alignment horizontal="centerContinuous"/>
      <protection/>
    </xf>
    <xf numFmtId="0" fontId="1" fillId="0" borderId="9" xfId="18" applyBorder="1" applyAlignment="1">
      <alignment horizontal="centerContinuous"/>
      <protection/>
    </xf>
    <xf numFmtId="0" fontId="1" fillId="0" borderId="9" xfId="18" applyBorder="1">
      <alignment/>
      <protection/>
    </xf>
    <xf numFmtId="0" fontId="1" fillId="0" borderId="41" xfId="18" applyBorder="1">
      <alignment/>
      <protection/>
    </xf>
    <xf numFmtId="0" fontId="5" fillId="0" borderId="15" xfId="18" applyFont="1" applyBorder="1">
      <alignment/>
      <protection/>
    </xf>
    <xf numFmtId="0" fontId="4" fillId="0" borderId="43" xfId="18" applyFont="1" applyBorder="1" applyAlignment="1" applyProtection="1">
      <alignment horizontal="left"/>
      <protection locked="0"/>
    </xf>
    <xf numFmtId="0" fontId="4" fillId="0" borderId="43" xfId="18" applyFont="1" applyBorder="1" applyAlignment="1" applyProtection="1">
      <alignment horizontal="left" wrapText="1"/>
      <protection locked="0"/>
    </xf>
    <xf numFmtId="0" fontId="4" fillId="0" borderId="15" xfId="18" applyFont="1" applyBorder="1" applyAlignment="1" applyProtection="1">
      <alignment horizontal="left"/>
      <protection locked="0"/>
    </xf>
    <xf numFmtId="0" fontId="1" fillId="0" borderId="15" xfId="18" applyBorder="1" applyAlignment="1">
      <alignment horizontal="left"/>
      <protection/>
    </xf>
    <xf numFmtId="0" fontId="1" fillId="0" borderId="16" xfId="18" applyBorder="1" applyAlignment="1">
      <alignment horizontal="left"/>
      <protection/>
    </xf>
    <xf numFmtId="0" fontId="2" fillId="0" borderId="15" xfId="18" applyFont="1" applyFill="1" applyBorder="1" applyAlignment="1">
      <alignment horizontal="center"/>
      <protection/>
    </xf>
    <xf numFmtId="0" fontId="2" fillId="0" borderId="16" xfId="18" applyFont="1" applyFill="1" applyBorder="1" applyAlignment="1">
      <alignment horizontal="center"/>
      <protection/>
    </xf>
    <xf numFmtId="0" fontId="2" fillId="0" borderId="18" xfId="18" applyFont="1" applyFill="1" applyBorder="1" applyAlignment="1">
      <alignment horizontal="center"/>
      <protection/>
    </xf>
    <xf numFmtId="0" fontId="6" fillId="2" borderId="0" xfId="18" applyFont="1" applyFill="1" applyProtection="1">
      <alignment/>
      <protection locked="0"/>
    </xf>
    <xf numFmtId="0" fontId="4" fillId="2" borderId="44" xfId="18" applyFont="1" applyFill="1" applyBorder="1" applyAlignment="1" applyProtection="1">
      <alignment wrapText="1"/>
      <protection locked="0"/>
    </xf>
    <xf numFmtId="0" fontId="4" fillId="2" borderId="45" xfId="18" applyFont="1" applyFill="1" applyBorder="1" applyAlignment="1" applyProtection="1">
      <alignment wrapText="1"/>
      <protection locked="0"/>
    </xf>
    <xf numFmtId="0" fontId="4" fillId="2" borderId="44" xfId="18" applyFont="1" applyFill="1" applyBorder="1" applyProtection="1">
      <alignment/>
      <protection locked="0"/>
    </xf>
    <xf numFmtId="0" fontId="4" fillId="2" borderId="45" xfId="18" applyFont="1" applyFill="1" applyBorder="1" applyProtection="1">
      <alignment/>
      <protection locked="0"/>
    </xf>
    <xf numFmtId="0" fontId="7" fillId="2" borderId="3" xfId="18" applyFont="1" applyFill="1" applyBorder="1" applyProtection="1" quotePrefix="1">
      <alignment/>
      <protection locked="0"/>
    </xf>
    <xf numFmtId="0" fontId="8" fillId="2" borderId="4" xfId="18" applyFont="1" applyFill="1" applyBorder="1" applyProtection="1">
      <alignment/>
      <protection locked="0"/>
    </xf>
    <xf numFmtId="0" fontId="7" fillId="2" borderId="5" xfId="18" applyFont="1" applyFill="1" applyBorder="1" applyProtection="1" quotePrefix="1">
      <alignment/>
      <protection locked="0"/>
    </xf>
    <xf numFmtId="0" fontId="7" fillId="2" borderId="8" xfId="18" applyFont="1" applyFill="1" applyBorder="1" applyProtection="1" quotePrefix="1">
      <alignment/>
      <protection locked="0"/>
    </xf>
    <xf numFmtId="0" fontId="8" fillId="2" borderId="9" xfId="18" applyFont="1" applyFill="1" applyBorder="1" applyProtection="1">
      <alignment/>
      <protection locked="0"/>
    </xf>
    <xf numFmtId="0" fontId="7" fillId="2" borderId="10" xfId="18" applyFont="1" applyFill="1" applyBorder="1" applyProtection="1" quotePrefix="1">
      <alignment/>
      <protection locked="0"/>
    </xf>
    <xf numFmtId="0" fontId="7" fillId="2" borderId="4" xfId="18" applyFont="1" applyFill="1" applyBorder="1" applyProtection="1" quotePrefix="1">
      <alignment/>
      <protection locked="0"/>
    </xf>
    <xf numFmtId="0" fontId="7" fillId="2" borderId="9" xfId="18" applyFont="1" applyFill="1" applyBorder="1" applyProtection="1" quotePrefix="1">
      <alignment/>
      <protection locked="0"/>
    </xf>
    <xf numFmtId="0" fontId="7" fillId="2" borderId="11" xfId="18" applyFont="1" applyFill="1" applyBorder="1" applyProtection="1" quotePrefix="1">
      <alignment/>
      <protection locked="0"/>
    </xf>
    <xf numFmtId="0" fontId="7" fillId="0" borderId="3" xfId="18" applyFont="1" applyFill="1" applyBorder="1" applyProtection="1" quotePrefix="1">
      <alignment/>
      <protection locked="0"/>
    </xf>
    <xf numFmtId="0" fontId="9" fillId="0" borderId="9" xfId="18" applyFont="1" applyFill="1" applyBorder="1" applyProtection="1" quotePrefix="1">
      <alignment/>
      <protection locked="0"/>
    </xf>
    <xf numFmtId="0" fontId="8" fillId="0" borderId="42" xfId="18" applyFont="1" applyBorder="1" applyProtection="1" quotePrefix="1">
      <alignment/>
      <protection locked="0"/>
    </xf>
    <xf numFmtId="0" fontId="8" fillId="0" borderId="9" xfId="18" applyFont="1" applyBorder="1" applyProtection="1">
      <alignment/>
      <protection locked="0"/>
    </xf>
    <xf numFmtId="0" fontId="8" fillId="0" borderId="41" xfId="18" applyFont="1" applyBorder="1" applyProtection="1" quotePrefix="1">
      <alignment/>
      <protection locked="0"/>
    </xf>
    <xf numFmtId="0" fontId="4" fillId="2" borderId="45" xfId="18" applyFont="1" applyFill="1" applyBorder="1" applyProtection="1">
      <alignment/>
      <protection locked="0"/>
    </xf>
    <xf numFmtId="0" fontId="7" fillId="0" borderId="46" xfId="18" applyFont="1" applyFill="1" applyBorder="1" applyProtection="1" quotePrefix="1">
      <alignment/>
      <protection locked="0"/>
    </xf>
    <xf numFmtId="0" fontId="7" fillId="0" borderId="47" xfId="18" applyFont="1" applyFill="1" applyBorder="1" applyProtection="1" quotePrefix="1">
      <alignment/>
      <protection locked="0"/>
    </xf>
    <xf numFmtId="0" fontId="7" fillId="0" borderId="46" xfId="18" applyFont="1" applyFill="1" applyBorder="1" applyAlignment="1" applyProtection="1" quotePrefix="1">
      <alignment horizontal="center"/>
      <protection locked="0"/>
    </xf>
    <xf numFmtId="0" fontId="7" fillId="0" borderId="47" xfId="18" applyFont="1" applyFill="1" applyBorder="1" applyAlignment="1" applyProtection="1" quotePrefix="1">
      <alignment horizontal="center"/>
      <protection locked="0"/>
    </xf>
    <xf numFmtId="0" fontId="7" fillId="0" borderId="38" xfId="18" applyFont="1" applyFill="1" applyBorder="1">
      <alignment/>
      <protection/>
    </xf>
    <xf numFmtId="0" fontId="0" fillId="0" borderId="19" xfId="18" applyFont="1" applyBorder="1" quotePrefix="1">
      <alignment/>
      <protection/>
    </xf>
    <xf numFmtId="0" fontId="0" fillId="0" borderId="35" xfId="18" applyFont="1" applyBorder="1" quotePrefix="1">
      <alignment/>
      <protection/>
    </xf>
    <xf numFmtId="0" fontId="0" fillId="0" borderId="7" xfId="18" applyFont="1" applyBorder="1" quotePrefix="1">
      <alignment/>
      <protection/>
    </xf>
    <xf numFmtId="0" fontId="8" fillId="0" borderId="33" xfId="18" applyFont="1" applyBorder="1" applyAlignment="1" applyProtection="1" quotePrefix="1">
      <alignment horizontal="center"/>
      <protection locked="0"/>
    </xf>
    <xf numFmtId="0" fontId="8" fillId="0" borderId="4" xfId="18" applyFont="1" applyBorder="1" applyAlignment="1" applyProtection="1" quotePrefix="1">
      <alignment horizontal="center"/>
      <protection locked="0"/>
    </xf>
    <xf numFmtId="0" fontId="8" fillId="0" borderId="32" xfId="18" applyFont="1" applyBorder="1" applyAlignment="1" applyProtection="1" quotePrefix="1">
      <alignment horizontal="center"/>
      <protection locked="0"/>
    </xf>
    <xf numFmtId="0" fontId="2" fillId="0" borderId="15" xfId="18" applyFont="1" applyBorder="1" applyAlignment="1">
      <alignment horizontal="center"/>
      <protection/>
    </xf>
    <xf numFmtId="0" fontId="2" fillId="0" borderId="16" xfId="18" applyFont="1" applyBorder="1" applyAlignment="1">
      <alignment horizontal="center"/>
      <protection/>
    </xf>
    <xf numFmtId="0" fontId="2" fillId="0" borderId="34" xfId="18" applyFont="1" applyBorder="1" applyAlignment="1">
      <alignment horizontal="center"/>
      <protection/>
    </xf>
    <xf numFmtId="0" fontId="2" fillId="0" borderId="17" xfId="18" applyFont="1" applyBorder="1" applyAlignment="1">
      <alignment horizontal="center"/>
      <protection/>
    </xf>
    <xf numFmtId="0" fontId="2" fillId="0" borderId="15" xfId="18" applyFont="1" applyBorder="1" applyAlignment="1" quotePrefix="1">
      <alignment horizontal="center"/>
      <protection/>
    </xf>
    <xf numFmtId="0" fontId="2" fillId="0" borderId="16" xfId="18" applyFont="1" applyBorder="1" applyAlignment="1" quotePrefix="1">
      <alignment horizontal="center"/>
      <protection/>
    </xf>
    <xf numFmtId="0" fontId="2" fillId="0" borderId="18" xfId="18" applyFont="1" applyBorder="1" applyAlignment="1" quotePrefix="1">
      <alignment horizontal="center"/>
      <protection/>
    </xf>
    <xf numFmtId="0" fontId="8" fillId="0" borderId="33" xfId="18" applyFont="1" applyBorder="1" applyAlignment="1" applyProtection="1">
      <alignment horizontal="center"/>
      <protection locked="0"/>
    </xf>
    <xf numFmtId="0" fontId="2" fillId="0" borderId="17" xfId="18" applyFont="1" applyBorder="1" applyAlignment="1" applyProtection="1" quotePrefix="1">
      <alignment horizontal="center" vertical="center"/>
      <protection locked="0"/>
    </xf>
    <xf numFmtId="0" fontId="2" fillId="0" borderId="16" xfId="18" applyFont="1" applyBorder="1" applyAlignment="1" applyProtection="1" quotePrefix="1">
      <alignment horizontal="center" vertical="center"/>
      <protection locked="0"/>
    </xf>
    <xf numFmtId="0" fontId="2" fillId="0" borderId="18" xfId="18" applyFont="1" applyBorder="1" applyAlignment="1" applyProtection="1" quotePrefix="1">
      <alignment horizontal="center" vertical="center"/>
      <protection locked="0"/>
    </xf>
  </cellXfs>
  <cellStyles count="7">
    <cellStyle name="Normal" xfId="0"/>
    <cellStyle name="Comma" xfId="15"/>
    <cellStyle name="Comma [0]" xfId="16"/>
    <cellStyle name="Percent" xfId="17"/>
    <cellStyle name="Standard_10ERautooriginal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1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2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2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2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2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2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3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3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3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4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4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4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4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4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4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5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5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5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5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5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5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5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5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6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6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6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6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6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6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7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7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7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7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8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8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8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8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8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8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8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9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9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9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9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9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9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9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10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10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10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11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11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11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11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11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11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11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12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12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12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12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12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12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12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12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13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13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13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13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13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13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4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4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4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4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5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5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5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5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5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5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5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6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6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6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6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6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6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7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7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7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7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7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7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8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8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8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8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8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8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8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8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9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9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9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9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9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9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9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9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20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20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20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20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20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20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21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21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21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2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2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21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2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22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2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22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22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22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22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22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22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23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23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23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23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23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23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23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24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24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24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24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24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24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25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25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25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25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25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25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25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25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26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26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26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26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26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26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26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26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27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27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27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27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27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27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8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8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8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8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9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9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9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9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9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9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9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30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30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30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30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30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30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30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31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31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31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31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31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31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32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32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32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32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32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32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32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32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33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33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33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33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33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33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33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33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34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34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35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3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36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3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36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36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36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36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36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36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37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37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37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37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37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37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37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38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38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38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38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38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38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39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39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39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39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39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39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39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40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40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40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40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40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40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40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40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41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41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41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41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41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41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42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42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42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4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4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42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4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43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4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43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43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43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43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43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43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44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44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44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44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44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44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44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45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45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45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46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46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46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46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46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46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46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47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47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47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47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47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47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47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47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48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48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48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48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48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48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49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49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49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4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4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49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4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50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5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50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50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50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50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50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50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51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51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51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51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51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5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51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52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52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52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52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52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52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53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53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53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53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53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53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53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53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54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54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54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54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54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54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54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54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55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55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55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55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55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55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56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56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56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5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5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567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5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571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5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573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574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57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57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57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57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58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58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58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58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58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58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589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590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591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59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59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59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59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60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601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60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603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604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60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607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60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611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613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614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615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616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617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618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619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621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62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625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62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62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62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63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63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63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63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63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637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639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641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642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643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644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645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646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647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649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651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653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655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656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657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65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659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660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661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66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66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66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669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67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671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672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673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674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67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677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67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681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683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684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685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686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687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688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689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691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6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695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6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6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6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7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" name="Line 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" name="Line 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5" name="Line 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6" name="Line 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" name="Line 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3" name="Line 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4" name="Line 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" name="Line 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4" name="Line 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" name="Line 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6" name="Line 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7" name="Line 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" name="Line 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" name="Line 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6" name="Line 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7" name="Line 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" name="Line 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" name="Line 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5" name="Line 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6" name="Line 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3" name="Line 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4" name="Line 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55" name="Line 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6" name="Line 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57" name="Line 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3" name="Line 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4" name="Line 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65" name="Line 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6" name="Line 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67" name="Line 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3" name="Line 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4" name="Line 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75" name="Line 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6" name="Line 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77" name="Line 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3" name="Line 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4" name="Line 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85" name="Line 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6" name="Line 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87" name="Line 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3" name="Line 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4" name="Line 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95" name="Line 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6" name="Line 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97" name="Line 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3" name="Line 1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4" name="Line 1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05" name="Line 1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6" name="Line 1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07" name="Line 1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3" name="Line 1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4" name="Line 1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15" name="Line 1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6" name="Line 1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17" name="Line 1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3" name="Line 1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4" name="Line 1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25" name="Line 1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6" name="Line 1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27" name="Line 1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8" name="TextBox 1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29" name="TextBox 1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30" name="TextBox 1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1" name="TextBox 1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32" name="TextBox 1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3" name="Line 1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4" name="Line 1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35" name="Line 1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6" name="Line 1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37" name="Line 1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8" name="TextBox 1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39" name="TextBox 1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0" name="TextBox 1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1" name="TextBox 1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142" name="TextBox 1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3" name="Line 1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4" name="Line 1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145" name="Line 1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6" name="Line 1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147" name="Line 1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8" name="TextBox 1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49" name="TextBox 1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150" name="TextBox 1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1" name="TextBox 1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152" name="TextBox 1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3" name="Line 1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4" name="Line 1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155" name="Line 1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6" name="Line 1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157" name="Line 1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8" name="TextBox 1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59" name="TextBox 1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160" name="TextBox 1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1" name="TextBox 1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162" name="TextBox 1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3" name="Line 1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4" name="Line 1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165" name="Line 1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6" name="Line 1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167" name="Line 1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8" name="TextBox 1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3" name="Line 1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4" name="Line 1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175" name="Line 1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6" name="Line 1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177" name="Line 1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8" name="TextBox 1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79" name="TextBox 1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180" name="TextBox 1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1" name="TextBox 1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3" name="Line 1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4" name="Line 1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85" name="Line 1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6" name="Line 1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87" name="Line 1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89" name="TextBox 1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0" name="TextBox 1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1" name="TextBox 1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192" name="TextBox 1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3" name="Line 1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4" name="Line 1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195" name="Line 1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6" name="Line 1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197" name="Line 1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3" name="Line 2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4" name="Line 2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05" name="Line 2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6" name="Line 2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07" name="Line 2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3" name="Line 2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4" name="Line 2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15" name="Line 2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6" name="Line 2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17" name="Line 2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3" name="Line 2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4" name="Line 2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25" name="Line 2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6" name="Line 2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27" name="Line 2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3" name="Line 2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4" name="Line 2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35" name="Line 2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6" name="Line 2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37" name="Line 2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1" name="TextBox 2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242" name="TextBox 2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3" name="Line 2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4" name="Line 2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245" name="Line 2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6" name="Line 2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247" name="Line 2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8" name="TextBox 2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49" name="TextBox 2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250" name="TextBox 2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1" name="TextBox 2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252" name="TextBox 2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3" name="Line 2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4" name="Line 2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255" name="Line 2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6" name="Line 2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257" name="Line 2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8" name="TextBox 2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59" name="TextBox 2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260" name="TextBox 2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1" name="TextBox 2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262" name="TextBox 2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3" name="Line 2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4" name="Line 2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265" name="Line 2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6" name="Line 2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267" name="Line 2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8" name="TextBox 2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69" name="TextBox 2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270" name="TextBox 2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1" name="TextBox 2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272" name="TextBox 2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3" name="Line 2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4" name="Line 2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275" name="Line 2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6" name="Line 2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277" name="Line 2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8" name="TextBox 2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79" name="TextBox 2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280" name="TextBox 2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1" name="TextBox 2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82" name="TextBox 2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3" name="Line 2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4" name="Line 2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85" name="Line 2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6" name="Line 2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87" name="Line 2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8" name="TextBox 2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89" name="TextBox 2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0" name="TextBox 2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1" name="TextBox 2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292" name="TextBox 2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3" name="Line 2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4" name="Line 2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295" name="Line 2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6" name="Line 2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297" name="Line 2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8" name="TextBox 2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299" name="TextBox 2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00" name="TextBox 3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1" name="TextBox 3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02" name="TextBox 3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3" name="Line 3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4" name="Line 3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05" name="Line 3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6" name="Line 3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07" name="Line 3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8" name="TextBox 3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09" name="TextBox 3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10" name="TextBox 3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1" name="TextBox 3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12" name="TextBox 3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3" name="Line 3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4" name="Line 3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15" name="Line 3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6" name="Line 3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17" name="Line 3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8" name="TextBox 3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19" name="TextBox 3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20" name="TextBox 3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1" name="TextBox 3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22" name="TextBox 3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3" name="Line 3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4" name="Line 3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25" name="Line 3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6" name="Line 3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27" name="Line 3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8" name="TextBox 3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29" name="TextBox 3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30" name="TextBox 3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1" name="TextBox 3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32" name="TextBox 3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3" name="Line 3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4" name="Line 3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35" name="Line 3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6" name="Line 3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37" name="Line 3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8" name="TextBox 3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39" name="TextBox 3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0" name="TextBox 3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1" name="TextBox 3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342" name="TextBox 3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3" name="Line 3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4" name="Line 3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345" name="Line 3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6" name="Line 3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347" name="Line 3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8" name="TextBox 3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49" name="TextBox 3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350" name="TextBox 3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1" name="TextBox 3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352" name="TextBox 3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3" name="Line 3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4" name="Line 3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355" name="Line 3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6" name="Line 3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357" name="Line 3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8" name="TextBox 3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59" name="TextBox 3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360" name="TextBox 3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1" name="TextBox 3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362" name="TextBox 3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3" name="Line 3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4" name="Line 3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365" name="Line 3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6" name="Line 3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367" name="Line 3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8" name="TextBox 3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69" name="TextBox 3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370" name="TextBox 3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1" name="TextBox 3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372" name="TextBox 3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3" name="Line 3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4" name="Line 3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375" name="Line 3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6" name="Line 3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377" name="Line 3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8" name="TextBox 3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79" name="TextBox 3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380" name="TextBox 3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1" name="TextBox 3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82" name="TextBox 3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3" name="Line 3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4" name="Line 3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85" name="Line 3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6" name="Line 3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87" name="Line 3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8" name="TextBox 3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89" name="TextBox 3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0" name="TextBox 3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1" name="TextBox 3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392" name="TextBox 3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3" name="Line 3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4" name="Line 3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395" name="Line 3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6" name="Line 3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397" name="Line 3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8" name="TextBox 3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399" name="TextBox 3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00" name="TextBox 4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1" name="TextBox 40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02" name="TextBox 40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3" name="Line 40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4" name="Line 40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05" name="Line 40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6" name="Line 40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07" name="Line 40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8" name="TextBox 40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09" name="TextBox 40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10" name="TextBox 41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1" name="TextBox 41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12" name="TextBox 41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3" name="Line 41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4" name="Line 41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15" name="Line 41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6" name="Line 41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17" name="Line 41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8" name="TextBox 41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19" name="TextBox 41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20" name="TextBox 42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1" name="TextBox 42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22" name="TextBox 42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3" name="Line 42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4" name="Line 42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25" name="Line 42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6" name="Line 42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27" name="Line 42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8" name="TextBox 42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29" name="TextBox 42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30" name="TextBox 43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1" name="TextBox 43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32" name="TextBox 43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3" name="Line 43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4" name="Line 43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35" name="Line 43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6" name="Line 43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37" name="Line 43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8" name="TextBox 43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39" name="TextBox 43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0" name="TextBox 44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1" name="TextBox 441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45</xdr:row>
      <xdr:rowOff>142875</xdr:rowOff>
    </xdr:to>
    <xdr:sp>
      <xdr:nvSpPr>
        <xdr:cNvPr id="442" name="TextBox 442"/>
        <xdr:cNvSpPr txBox="1">
          <a:spLocks noChangeArrowheads="1"/>
        </xdr:cNvSpPr>
      </xdr:nvSpPr>
      <xdr:spPr>
        <a:xfrm>
          <a:off x="6115050" y="7448550"/>
          <a:ext cx="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3" name="Line 443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4" name="Line 444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47625</xdr:rowOff>
    </xdr:from>
    <xdr:to>
      <xdr:col>41</xdr:col>
      <xdr:colOff>0</xdr:colOff>
      <xdr:row>41</xdr:row>
      <xdr:rowOff>47625</xdr:rowOff>
    </xdr:to>
    <xdr:sp>
      <xdr:nvSpPr>
        <xdr:cNvPr id="445" name="Line 445"/>
        <xdr:cNvSpPr>
          <a:spLocks/>
        </xdr:cNvSpPr>
      </xdr:nvSpPr>
      <xdr:spPr>
        <a:xfrm>
          <a:off x="6115050" y="692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6" name="Line 446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44</xdr:row>
      <xdr:rowOff>57150</xdr:rowOff>
    </xdr:from>
    <xdr:to>
      <xdr:col>41</xdr:col>
      <xdr:colOff>0</xdr:colOff>
      <xdr:row>44</xdr:row>
      <xdr:rowOff>57150</xdr:rowOff>
    </xdr:to>
    <xdr:sp>
      <xdr:nvSpPr>
        <xdr:cNvPr id="447" name="Line 447"/>
        <xdr:cNvSpPr>
          <a:spLocks/>
        </xdr:cNvSpPr>
      </xdr:nvSpPr>
      <xdr:spPr>
        <a:xfrm>
          <a:off x="6115050" y="7448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8" name="TextBox 448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49" name="TextBox 449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41</xdr:row>
      <xdr:rowOff>114300</xdr:rowOff>
    </xdr:from>
    <xdr:to>
      <xdr:col>41</xdr:col>
      <xdr:colOff>0</xdr:colOff>
      <xdr:row>42</xdr:row>
      <xdr:rowOff>114300</xdr:rowOff>
    </xdr:to>
    <xdr:sp>
      <xdr:nvSpPr>
        <xdr:cNvPr id="450" name="TextBox 450"/>
        <xdr:cNvSpPr txBox="1">
          <a:spLocks noChangeArrowheads="1"/>
        </xdr:cNvSpPr>
      </xdr:nvSpPr>
      <xdr:spPr>
        <a:xfrm>
          <a:off x="6115050" y="69913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1" name="TextBox 451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34</xdr:row>
      <xdr:rowOff>142875</xdr:rowOff>
    </xdr:to>
    <xdr:sp>
      <xdr:nvSpPr>
        <xdr:cNvPr id="452" name="TextBox 452"/>
        <xdr:cNvSpPr txBox="1">
          <a:spLocks noChangeArrowheads="1"/>
        </xdr:cNvSpPr>
      </xdr:nvSpPr>
      <xdr:spPr>
        <a:xfrm>
          <a:off x="6115050" y="5772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3" name="Line 453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4" name="Line 454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38100</xdr:rowOff>
    </xdr:from>
    <xdr:to>
      <xdr:col>41</xdr:col>
      <xdr:colOff>0</xdr:colOff>
      <xdr:row>30</xdr:row>
      <xdr:rowOff>38100</xdr:rowOff>
    </xdr:to>
    <xdr:sp>
      <xdr:nvSpPr>
        <xdr:cNvPr id="455" name="Line 455"/>
        <xdr:cNvSpPr>
          <a:spLocks/>
        </xdr:cNvSpPr>
      </xdr:nvSpPr>
      <xdr:spPr>
        <a:xfrm>
          <a:off x="61150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6" name="Line 456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152400</xdr:rowOff>
    </xdr:from>
    <xdr:to>
      <xdr:col>41</xdr:col>
      <xdr:colOff>0</xdr:colOff>
      <xdr:row>33</xdr:row>
      <xdr:rowOff>152400</xdr:rowOff>
    </xdr:to>
    <xdr:sp>
      <xdr:nvSpPr>
        <xdr:cNvPr id="457" name="Line 457"/>
        <xdr:cNvSpPr>
          <a:spLocks/>
        </xdr:cNvSpPr>
      </xdr:nvSpPr>
      <xdr:spPr>
        <a:xfrm>
          <a:off x="6115050" y="577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8" name="TextBox 458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59" name="TextBox 459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30</xdr:row>
      <xdr:rowOff>57150</xdr:rowOff>
    </xdr:from>
    <xdr:to>
      <xdr:col>41</xdr:col>
      <xdr:colOff>0</xdr:colOff>
      <xdr:row>31</xdr:row>
      <xdr:rowOff>114300</xdr:rowOff>
    </xdr:to>
    <xdr:sp>
      <xdr:nvSpPr>
        <xdr:cNvPr id="460" name="TextBox 460"/>
        <xdr:cNvSpPr txBox="1">
          <a:spLocks noChangeArrowheads="1"/>
        </xdr:cNvSpPr>
      </xdr:nvSpPr>
      <xdr:spPr>
        <a:xfrm>
          <a:off x="6115050" y="5276850"/>
          <a:ext cx="0" cy="114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1" name="TextBox 461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23</xdr:row>
      <xdr:rowOff>152400</xdr:rowOff>
    </xdr:to>
    <xdr:sp>
      <xdr:nvSpPr>
        <xdr:cNvPr id="462" name="TextBox 462"/>
        <xdr:cNvSpPr txBox="1">
          <a:spLocks noChangeArrowheads="1"/>
        </xdr:cNvSpPr>
      </xdr:nvSpPr>
      <xdr:spPr>
        <a:xfrm>
          <a:off x="6115050" y="39243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3" name="Line 463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4" name="Line 464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47625</xdr:rowOff>
    </xdr:from>
    <xdr:to>
      <xdr:col>41</xdr:col>
      <xdr:colOff>0</xdr:colOff>
      <xdr:row>19</xdr:row>
      <xdr:rowOff>47625</xdr:rowOff>
    </xdr:to>
    <xdr:sp>
      <xdr:nvSpPr>
        <xdr:cNvPr id="465" name="Line 465"/>
        <xdr:cNvSpPr>
          <a:spLocks/>
        </xdr:cNvSpPr>
      </xdr:nvSpPr>
      <xdr:spPr>
        <a:xfrm>
          <a:off x="6115050" y="330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6" name="Line 466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22</xdr:row>
      <xdr:rowOff>152400</xdr:rowOff>
    </xdr:from>
    <xdr:to>
      <xdr:col>41</xdr:col>
      <xdr:colOff>0</xdr:colOff>
      <xdr:row>22</xdr:row>
      <xdr:rowOff>152400</xdr:rowOff>
    </xdr:to>
    <xdr:sp>
      <xdr:nvSpPr>
        <xdr:cNvPr id="467" name="Line 467"/>
        <xdr:cNvSpPr>
          <a:spLocks/>
        </xdr:cNvSpPr>
      </xdr:nvSpPr>
      <xdr:spPr>
        <a:xfrm>
          <a:off x="6115050" y="3924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8" name="TextBox 468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69" name="TextBox 469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19</xdr:row>
      <xdr:rowOff>114300</xdr:rowOff>
    </xdr:from>
    <xdr:to>
      <xdr:col>41</xdr:col>
      <xdr:colOff>0</xdr:colOff>
      <xdr:row>20</xdr:row>
      <xdr:rowOff>114300</xdr:rowOff>
    </xdr:to>
    <xdr:sp>
      <xdr:nvSpPr>
        <xdr:cNvPr id="470" name="TextBox 470"/>
        <xdr:cNvSpPr txBox="1">
          <a:spLocks noChangeArrowheads="1"/>
        </xdr:cNvSpPr>
      </xdr:nvSpPr>
      <xdr:spPr>
        <a:xfrm>
          <a:off x="6115050" y="33718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1" name="TextBox 471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12</xdr:row>
      <xdr:rowOff>142875</xdr:rowOff>
    </xdr:to>
    <xdr:sp>
      <xdr:nvSpPr>
        <xdr:cNvPr id="472" name="TextBox 472"/>
        <xdr:cNvSpPr txBox="1">
          <a:spLocks noChangeArrowheads="1"/>
        </xdr:cNvSpPr>
      </xdr:nvSpPr>
      <xdr:spPr>
        <a:xfrm>
          <a:off x="6115050" y="20383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3" name="Line 473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4" name="Line 474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47625</xdr:rowOff>
    </xdr:from>
    <xdr:to>
      <xdr:col>41</xdr:col>
      <xdr:colOff>0</xdr:colOff>
      <xdr:row>8</xdr:row>
      <xdr:rowOff>47625</xdr:rowOff>
    </xdr:to>
    <xdr:sp>
      <xdr:nvSpPr>
        <xdr:cNvPr id="475" name="Line 475"/>
        <xdr:cNvSpPr>
          <a:spLocks/>
        </xdr:cNvSpPr>
      </xdr:nvSpPr>
      <xdr:spPr>
        <a:xfrm>
          <a:off x="6115050" y="1419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6" name="Line 476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11</xdr:row>
      <xdr:rowOff>152400</xdr:rowOff>
    </xdr:from>
    <xdr:to>
      <xdr:col>41</xdr:col>
      <xdr:colOff>0</xdr:colOff>
      <xdr:row>11</xdr:row>
      <xdr:rowOff>152400</xdr:rowOff>
    </xdr:to>
    <xdr:sp>
      <xdr:nvSpPr>
        <xdr:cNvPr id="477" name="Line 477"/>
        <xdr:cNvSpPr>
          <a:spLocks/>
        </xdr:cNvSpPr>
      </xdr:nvSpPr>
      <xdr:spPr>
        <a:xfrm>
          <a:off x="6115050" y="2038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8" name="TextBox 478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79" name="TextBox 479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8</xdr:row>
      <xdr:rowOff>114300</xdr:rowOff>
    </xdr:from>
    <xdr:to>
      <xdr:col>41</xdr:col>
      <xdr:colOff>0</xdr:colOff>
      <xdr:row>9</xdr:row>
      <xdr:rowOff>114300</xdr:rowOff>
    </xdr:to>
    <xdr:sp>
      <xdr:nvSpPr>
        <xdr:cNvPr id="480" name="TextBox 480"/>
        <xdr:cNvSpPr txBox="1">
          <a:spLocks noChangeArrowheads="1"/>
        </xdr:cNvSpPr>
      </xdr:nvSpPr>
      <xdr:spPr>
        <a:xfrm>
          <a:off x="6115050" y="14859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1" name="TextBox 48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82" name="TextBox 48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3" name="Line 48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4" name="Line 48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85" name="Line 48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6" name="Line 48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87" name="Line 48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8" name="TextBox 48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89" name="TextBox 48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0" name="TextBox 49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1" name="TextBox 491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Ergebnis:</a:t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56</xdr:row>
      <xdr:rowOff>142875</xdr:rowOff>
    </xdr:to>
    <xdr:sp>
      <xdr:nvSpPr>
        <xdr:cNvPr id="492" name="TextBox 492"/>
        <xdr:cNvSpPr txBox="1">
          <a:spLocks noChangeArrowheads="1"/>
        </xdr:cNvSpPr>
      </xdr:nvSpPr>
      <xdr:spPr>
        <a:xfrm>
          <a:off x="6115050" y="9201150"/>
          <a:ext cx="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Sieger:</a:t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3" name="Line 493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4" name="Line 494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47625</xdr:rowOff>
    </xdr:from>
    <xdr:to>
      <xdr:col>41</xdr:col>
      <xdr:colOff>0</xdr:colOff>
      <xdr:row>52</xdr:row>
      <xdr:rowOff>47625</xdr:rowOff>
    </xdr:to>
    <xdr:sp>
      <xdr:nvSpPr>
        <xdr:cNvPr id="495" name="Line 495"/>
        <xdr:cNvSpPr>
          <a:spLocks/>
        </xdr:cNvSpPr>
      </xdr:nvSpPr>
      <xdr:spPr>
        <a:xfrm>
          <a:off x="6115050" y="858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6" name="Line 496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55</xdr:row>
      <xdr:rowOff>152400</xdr:rowOff>
    </xdr:from>
    <xdr:to>
      <xdr:col>41</xdr:col>
      <xdr:colOff>0</xdr:colOff>
      <xdr:row>55</xdr:row>
      <xdr:rowOff>152400</xdr:rowOff>
    </xdr:to>
    <xdr:sp>
      <xdr:nvSpPr>
        <xdr:cNvPr id="497" name="Line 497"/>
        <xdr:cNvSpPr>
          <a:spLocks/>
        </xdr:cNvSpPr>
      </xdr:nvSpPr>
      <xdr:spPr>
        <a:xfrm>
          <a:off x="6115050" y="9201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8" name="TextBox 498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499" name="TextBox 499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2. Satz</a:t>
          </a:r>
        </a:p>
      </xdr:txBody>
    </xdr:sp>
    <xdr:clientData/>
  </xdr:twoCellAnchor>
  <xdr:twoCellAnchor>
    <xdr:from>
      <xdr:col>41</xdr:col>
      <xdr:colOff>0</xdr:colOff>
      <xdr:row>52</xdr:row>
      <xdr:rowOff>114300</xdr:rowOff>
    </xdr:from>
    <xdr:to>
      <xdr:col>41</xdr:col>
      <xdr:colOff>0</xdr:colOff>
      <xdr:row>53</xdr:row>
      <xdr:rowOff>114300</xdr:rowOff>
    </xdr:to>
    <xdr:sp>
      <xdr:nvSpPr>
        <xdr:cNvPr id="500" name="TextBox 500"/>
        <xdr:cNvSpPr txBox="1">
          <a:spLocks noChangeArrowheads="1"/>
        </xdr:cNvSpPr>
      </xdr:nvSpPr>
      <xdr:spPr>
        <a:xfrm>
          <a:off x="6115050" y="86487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3. Satz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76"/>
  <sheetViews>
    <sheetView showGridLines="0" tabSelected="1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77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81</v>
      </c>
      <c r="C4" s="163"/>
      <c r="D4" s="164"/>
      <c r="E4" s="165"/>
      <c r="F4" s="13">
        <f>$O$58</f>
        <v>3</v>
      </c>
      <c r="G4" s="14" t="s">
        <v>17</v>
      </c>
      <c r="H4" s="15">
        <f>$Q$58</f>
        <v>1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0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9</v>
      </c>
      <c r="AH4" s="14" t="s">
        <v>17</v>
      </c>
      <c r="AI4" s="17">
        <f>SUM(AF5,AC5,Z5,W5,T5,Q5,N5,K5,H5)</f>
        <v>0</v>
      </c>
      <c r="AJ4" s="18">
        <f>SUM(AD4,AA4,X4,U4,R4,O4,L4,I4,F4)</f>
        <v>27</v>
      </c>
      <c r="AK4" s="14" t="s">
        <v>17</v>
      </c>
      <c r="AL4" s="17">
        <f>SUM(AF4,AC4,Z4,W4,T4,Q4,N4,K4,H4)</f>
        <v>2</v>
      </c>
      <c r="AM4" s="186"/>
      <c r="AN4" s="187"/>
      <c r="AO4" s="188"/>
    </row>
    <row r="5" spans="1:41" ht="13.5" customHeight="1" thickBot="1">
      <c r="A5" s="19"/>
      <c r="B5" s="160" t="s">
        <v>82</v>
      </c>
      <c r="C5" s="166"/>
      <c r="D5" s="167"/>
      <c r="E5" s="168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83</v>
      </c>
      <c r="C6" s="13">
        <f>$Q$58</f>
        <v>1</v>
      </c>
      <c r="D6" s="14" t="s">
        <v>17</v>
      </c>
      <c r="E6" s="15">
        <f>$O$58</f>
        <v>3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0</v>
      </c>
      <c r="L6" s="13">
        <f>$AM$41</f>
        <v>2</v>
      </c>
      <c r="M6" s="14" t="s">
        <v>17</v>
      </c>
      <c r="N6" s="15">
        <f>$AO$41</f>
        <v>3</v>
      </c>
      <c r="O6" s="13">
        <f>$O$43</f>
        <v>3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0</v>
      </c>
      <c r="U6" s="13">
        <f>$O$35</f>
        <v>1</v>
      </c>
      <c r="V6" s="14" t="s">
        <v>17</v>
      </c>
      <c r="W6" s="15">
        <f>$Q$35</f>
        <v>3</v>
      </c>
      <c r="X6" s="13">
        <f>$AM$29</f>
        <v>3</v>
      </c>
      <c r="Y6" s="14" t="s">
        <v>17</v>
      </c>
      <c r="Z6" s="15">
        <f>$AO$29</f>
        <v>1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6</v>
      </c>
      <c r="AH6" s="14" t="s">
        <v>17</v>
      </c>
      <c r="AI6" s="29">
        <f>SUM(AF7,AC7,Z7,W7,T7,Q7,N7,K7,E7)</f>
        <v>3</v>
      </c>
      <c r="AJ6" s="18">
        <f>SUM(AD6,AA6,X6,U6,R6,O6,L6,I6,C6)</f>
        <v>22</v>
      </c>
      <c r="AK6" s="14" t="s">
        <v>17</v>
      </c>
      <c r="AL6" s="17">
        <f>SUM(AF6,AC6,Z6,W6,T6,Q6,N6,K6,E6)</f>
        <v>10</v>
      </c>
      <c r="AM6" s="186"/>
      <c r="AN6" s="187"/>
      <c r="AO6" s="188"/>
    </row>
    <row r="7" spans="1:41" ht="13.5" customHeight="1" thickBot="1">
      <c r="A7" s="19"/>
      <c r="B7" s="162" t="s">
        <v>84</v>
      </c>
      <c r="C7" s="20">
        <f>IF(C6=3,1,0)</f>
        <v>0</v>
      </c>
      <c r="D7" s="23"/>
      <c r="E7" s="23">
        <f>IF(E6=3,1,0)</f>
        <v>1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0</v>
      </c>
      <c r="V7" s="23"/>
      <c r="W7" s="23">
        <f>IF(W6=3,1,0)</f>
        <v>1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86</v>
      </c>
      <c r="C8" s="13">
        <f>$AO$48</f>
        <v>0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0</v>
      </c>
      <c r="M8" s="14" t="s">
        <v>17</v>
      </c>
      <c r="N8" s="15">
        <f>$Q$44</f>
        <v>3</v>
      </c>
      <c r="O8" s="13">
        <f>$AM$34</f>
        <v>0</v>
      </c>
      <c r="P8" s="14" t="s">
        <v>17</v>
      </c>
      <c r="Q8" s="15">
        <f>$AO$34</f>
        <v>3</v>
      </c>
      <c r="R8" s="13">
        <f>$O$36</f>
        <v>3</v>
      </c>
      <c r="S8" s="14" t="s">
        <v>17</v>
      </c>
      <c r="T8" s="15">
        <f>$Q$36</f>
        <v>2</v>
      </c>
      <c r="U8" s="13">
        <f>$AM$28</f>
        <v>0</v>
      </c>
      <c r="V8" s="14" t="s">
        <v>17</v>
      </c>
      <c r="W8" s="15">
        <f>$AO$28</f>
        <v>3</v>
      </c>
      <c r="X8" s="13">
        <f>$O$28</f>
        <v>0</v>
      </c>
      <c r="Y8" s="14" t="s">
        <v>17</v>
      </c>
      <c r="Z8" s="15">
        <f>$Q$28</f>
        <v>3</v>
      </c>
      <c r="AA8" s="13">
        <f>$O$57</f>
        <v>2</v>
      </c>
      <c r="AB8" s="14" t="s">
        <v>17</v>
      </c>
      <c r="AC8" s="15">
        <f>$Q$57</f>
        <v>3</v>
      </c>
      <c r="AD8" s="13">
        <f>$AM$40</f>
        <v>0</v>
      </c>
      <c r="AE8" s="14" t="s">
        <v>17</v>
      </c>
      <c r="AF8" s="15">
        <f>$AO$40</f>
        <v>3</v>
      </c>
      <c r="AG8" s="28">
        <f>SUM(AD9,AA9,X9,U9,R9,O9,L9,F9,C9)</f>
        <v>1</v>
      </c>
      <c r="AH8" s="14" t="s">
        <v>17</v>
      </c>
      <c r="AI8" s="29">
        <f>SUM(AF9,AC9,Z9,W9,T9,Q9,N9,H9,E9)</f>
        <v>8</v>
      </c>
      <c r="AJ8" s="18">
        <f>SUM(AD8,AA8,X8,U8,R8,O8,L8,F8,C8)</f>
        <v>5</v>
      </c>
      <c r="AK8" s="14" t="s">
        <v>17</v>
      </c>
      <c r="AL8" s="17">
        <f>SUM(AF8,AC8,Z8,W8,T8,Q8,N8,H8,E8)</f>
        <v>26</v>
      </c>
      <c r="AM8" s="196"/>
      <c r="AN8" s="187"/>
      <c r="AO8" s="188"/>
    </row>
    <row r="9" spans="1:41" ht="13.5" customHeight="1" thickBot="1">
      <c r="A9" s="19"/>
      <c r="B9" s="162" t="s">
        <v>87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0</v>
      </c>
      <c r="M9" s="23"/>
      <c r="N9" s="23">
        <f>IF(N8=3,1,0)</f>
        <v>1</v>
      </c>
      <c r="O9" s="20">
        <f>IF(O8=3,1,0)</f>
        <v>0</v>
      </c>
      <c r="P9" s="23"/>
      <c r="Q9" s="23">
        <f>IF(Q8=3,1,0)</f>
        <v>1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0</v>
      </c>
      <c r="AE9" s="23"/>
      <c r="AF9" s="23">
        <f>IF(AF8=3,1,0)</f>
        <v>1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88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2</v>
      </c>
      <c r="I10" s="13">
        <f>$Q$44</f>
        <v>3</v>
      </c>
      <c r="J10" s="14" t="s">
        <v>17</v>
      </c>
      <c r="K10" s="15">
        <f>$O$44</f>
        <v>0</v>
      </c>
      <c r="L10" s="163"/>
      <c r="M10" s="169"/>
      <c r="N10" s="165"/>
      <c r="O10" s="13">
        <f>$O$37</f>
        <v>3</v>
      </c>
      <c r="P10" s="14" t="s">
        <v>17</v>
      </c>
      <c r="Q10" s="15">
        <f>$Q$37</f>
        <v>1</v>
      </c>
      <c r="R10" s="13">
        <f>$AM$27</f>
        <v>3</v>
      </c>
      <c r="S10" s="14" t="s">
        <v>17</v>
      </c>
      <c r="T10" s="15">
        <f>$AO$27</f>
        <v>0</v>
      </c>
      <c r="U10" s="13">
        <f>$O$29</f>
        <v>1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2</v>
      </c>
      <c r="AB10" s="14" t="s">
        <v>17</v>
      </c>
      <c r="AC10" s="15">
        <f>$AO$49</f>
        <v>3</v>
      </c>
      <c r="AD10" s="13">
        <f>$AM$33</f>
        <v>3</v>
      </c>
      <c r="AE10" s="14" t="s">
        <v>17</v>
      </c>
      <c r="AF10" s="15">
        <f>$AO$33</f>
        <v>1</v>
      </c>
      <c r="AG10" s="28">
        <f>SUM(AD11,AA11,X11,U11,R11,O11,I11,F11,C11)</f>
        <v>5</v>
      </c>
      <c r="AH10" s="14" t="s">
        <v>17</v>
      </c>
      <c r="AI10" s="29">
        <f>SUM(AF11,AC11,Z11,W11,T11,Q11,K11,H11,E11)</f>
        <v>4</v>
      </c>
      <c r="AJ10" s="18">
        <f>SUM(AD10,AA10,X10,U10,R10,O10,I10,F10,C10)</f>
        <v>18</v>
      </c>
      <c r="AK10" s="14" t="s">
        <v>17</v>
      </c>
      <c r="AL10" s="17">
        <f>SUM(AF10,AC10,Z10,W10,T10,Q10,K10,H10,E10)</f>
        <v>16</v>
      </c>
      <c r="AM10" s="186"/>
      <c r="AN10" s="187"/>
      <c r="AO10" s="188"/>
    </row>
    <row r="11" spans="1:41" ht="13.5" customHeight="1" thickBot="1">
      <c r="A11" s="19"/>
      <c r="B11" s="162" t="s">
        <v>89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1</v>
      </c>
      <c r="J11" s="23"/>
      <c r="K11" s="23">
        <f>IF(K10=3,1,0)</f>
        <v>0</v>
      </c>
      <c r="L11" s="166"/>
      <c r="M11" s="170"/>
      <c r="N11" s="168"/>
      <c r="O11" s="23">
        <f>IF(O10=3,1,0)</f>
        <v>1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90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3</v>
      </c>
      <c r="J12" s="14" t="s">
        <v>17</v>
      </c>
      <c r="K12" s="15">
        <f>$AM$34</f>
        <v>0</v>
      </c>
      <c r="L12" s="13">
        <f>$Q$37</f>
        <v>1</v>
      </c>
      <c r="M12" s="14" t="s">
        <v>17</v>
      </c>
      <c r="N12" s="15">
        <f>$O$37</f>
        <v>3</v>
      </c>
      <c r="O12" s="163"/>
      <c r="P12" s="169"/>
      <c r="Q12" s="165"/>
      <c r="R12" s="13">
        <f>$O$30</f>
        <v>3</v>
      </c>
      <c r="S12" s="14" t="s">
        <v>17</v>
      </c>
      <c r="T12" s="15">
        <f>$Q$30</f>
        <v>1</v>
      </c>
      <c r="U12" s="13">
        <f>$O$55</f>
        <v>3</v>
      </c>
      <c r="V12" s="14" t="s">
        <v>17</v>
      </c>
      <c r="W12" s="15">
        <f>$Q$55</f>
        <v>0</v>
      </c>
      <c r="X12" s="13">
        <f>$AM$50</f>
        <v>1</v>
      </c>
      <c r="Y12" s="14" t="s">
        <v>17</v>
      </c>
      <c r="Z12" s="15">
        <f>$AO$50</f>
        <v>3</v>
      </c>
      <c r="AA12" s="13">
        <f>$O$49</f>
        <v>0</v>
      </c>
      <c r="AB12" s="14" t="s">
        <v>17</v>
      </c>
      <c r="AC12" s="15">
        <f>$Q$49</f>
        <v>3</v>
      </c>
      <c r="AD12" s="13">
        <f>$AM$26</f>
        <v>1</v>
      </c>
      <c r="AE12" s="14" t="s">
        <v>17</v>
      </c>
      <c r="AF12" s="15">
        <f>$AO$26</f>
        <v>3</v>
      </c>
      <c r="AG12" s="28">
        <f>SUM(AD13,AA13,X13,U13,R13,L13,I13,F13,C13)</f>
        <v>3</v>
      </c>
      <c r="AH12" s="14" t="s">
        <v>17</v>
      </c>
      <c r="AI12" s="29">
        <f>SUM(AF13,AC13,Z13,W13,T13,N13,K13,H13,E13)</f>
        <v>6</v>
      </c>
      <c r="AJ12" s="18">
        <f>SUM(AD12,AA12,X12,U12,R12,L12,I12,F12,C12)</f>
        <v>12</v>
      </c>
      <c r="AK12" s="14" t="s">
        <v>17</v>
      </c>
      <c r="AL12" s="17">
        <f>SUM(AF12,AC12,Z12,W12,T12,N12,K12,H12,E12)</f>
        <v>19</v>
      </c>
      <c r="AM12" s="186"/>
      <c r="AN12" s="187"/>
      <c r="AO12" s="188"/>
    </row>
    <row r="13" spans="1:41" ht="13.5" customHeight="1" thickBot="1">
      <c r="A13" s="19"/>
      <c r="B13" s="162" t="s">
        <v>91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1</v>
      </c>
      <c r="J13" s="23"/>
      <c r="K13" s="23">
        <f>IF(K12=3,1,0)</f>
        <v>0</v>
      </c>
      <c r="L13" s="20">
        <f>IF(L12=3,1,0)</f>
        <v>0</v>
      </c>
      <c r="M13" s="23"/>
      <c r="N13" s="23">
        <f>IF(N12=3,1,0)</f>
        <v>1</v>
      </c>
      <c r="O13" s="166"/>
      <c r="P13" s="170"/>
      <c r="Q13" s="168"/>
      <c r="R13" s="23">
        <f>IF(R12=3,1,0)</f>
        <v>1</v>
      </c>
      <c r="S13" s="23"/>
      <c r="T13" s="23">
        <f>IF(T12=3,1,0)</f>
        <v>0</v>
      </c>
      <c r="U13" s="20">
        <f>IF(U12=3,1,0)</f>
        <v>1</v>
      </c>
      <c r="V13" s="23"/>
      <c r="W13" s="23">
        <f>IF(W12=3,1,0)</f>
        <v>0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1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92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2</v>
      </c>
      <c r="J14" s="14" t="s">
        <v>17</v>
      </c>
      <c r="K14" s="15">
        <f>$O$36</f>
        <v>3</v>
      </c>
      <c r="L14" s="13">
        <f>$AO$27</f>
        <v>0</v>
      </c>
      <c r="M14" s="14" t="s">
        <v>17</v>
      </c>
      <c r="N14" s="15">
        <f>$AM$27</f>
        <v>3</v>
      </c>
      <c r="O14" s="13">
        <f>$Q$30</f>
        <v>1</v>
      </c>
      <c r="P14" s="14" t="s">
        <v>17</v>
      </c>
      <c r="Q14" s="15">
        <f>$O$30</f>
        <v>3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2</v>
      </c>
      <c r="X14" s="13">
        <f>$O$48</f>
        <v>1</v>
      </c>
      <c r="Y14" s="14" t="s">
        <v>17</v>
      </c>
      <c r="Z14" s="15">
        <f>$Q$48</f>
        <v>3</v>
      </c>
      <c r="AA14" s="13">
        <f>$AM$43</f>
        <v>2</v>
      </c>
      <c r="AB14" s="14" t="s">
        <v>17</v>
      </c>
      <c r="AC14" s="15">
        <f>$AO$43</f>
        <v>3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2</v>
      </c>
      <c r="AH14" s="14" t="s">
        <v>17</v>
      </c>
      <c r="AI14" s="29">
        <f>SUM(AF15,AC15,Z15,W15,Q15,N15,K15,H15,E15)</f>
        <v>7</v>
      </c>
      <c r="AJ14" s="18">
        <f>SUM(AD14,AA14,X14,U14,O14,L14,I14,F14,C14)</f>
        <v>12</v>
      </c>
      <c r="AK14" s="14" t="s">
        <v>17</v>
      </c>
      <c r="AL14" s="17">
        <f>SUM(AF14,AC14,Z14,W14,Q14,N14,K14,H14,E14)</f>
        <v>23</v>
      </c>
      <c r="AM14" s="186"/>
      <c r="AN14" s="187"/>
      <c r="AO14" s="188"/>
    </row>
    <row r="15" spans="1:41" ht="13.5" customHeight="1" thickBot="1">
      <c r="A15" s="19"/>
      <c r="B15" s="177" t="s">
        <v>91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0</v>
      </c>
      <c r="P15" s="23"/>
      <c r="Q15" s="23">
        <f>IF(Q14=3,1,0)</f>
        <v>1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93</v>
      </c>
      <c r="C16" s="13">
        <f>$AO$36</f>
        <v>0</v>
      </c>
      <c r="D16" s="14" t="s">
        <v>17</v>
      </c>
      <c r="E16" s="15">
        <f>$AM$36</f>
        <v>3</v>
      </c>
      <c r="F16" s="13">
        <f>$Q$35</f>
        <v>3</v>
      </c>
      <c r="G16" s="14" t="s">
        <v>17</v>
      </c>
      <c r="H16" s="15">
        <f>$O$35</f>
        <v>1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1</v>
      </c>
      <c r="O16" s="13">
        <f>$Q$55</f>
        <v>0</v>
      </c>
      <c r="P16" s="14" t="s">
        <v>17</v>
      </c>
      <c r="Q16" s="15">
        <f>$O$55</f>
        <v>3</v>
      </c>
      <c r="R16" s="13">
        <f>$AO$51</f>
        <v>2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2</v>
      </c>
      <c r="AA16" s="13">
        <f>$O$41</f>
        <v>2</v>
      </c>
      <c r="AB16" s="14" t="s">
        <v>17</v>
      </c>
      <c r="AC16" s="15">
        <f>$Q$41</f>
        <v>3</v>
      </c>
      <c r="AD16" s="13">
        <f>$O$47</f>
        <v>1</v>
      </c>
      <c r="AE16" s="14" t="s">
        <v>17</v>
      </c>
      <c r="AF16" s="15">
        <f>$Q$47</f>
        <v>3</v>
      </c>
      <c r="AG16" s="28">
        <f>SUM(AD17,AA17,X17,R17,O17,L17,I17,F17,C17)</f>
        <v>4</v>
      </c>
      <c r="AH16" s="14" t="s">
        <v>17</v>
      </c>
      <c r="AI16" s="29">
        <f>SUM(AF17,AC17,Z17,T17,Q17,N17,K17,H17,E17)</f>
        <v>5</v>
      </c>
      <c r="AJ16" s="18">
        <f>SUM(AD16,AA16,X16,R16,O16,L16,I16,F16,C16)</f>
        <v>17</v>
      </c>
      <c r="AK16" s="14" t="s">
        <v>17</v>
      </c>
      <c r="AL16" s="17">
        <f>SUM(AF16,AC16,Z16,T16,Q16,N16,K16,H16,E16)</f>
        <v>19</v>
      </c>
      <c r="AM16" s="186"/>
      <c r="AN16" s="187"/>
      <c r="AO16" s="188"/>
    </row>
    <row r="17" spans="1:41" ht="13.5" customHeight="1" thickBot="1">
      <c r="A17" s="19"/>
      <c r="B17" s="162" t="s">
        <v>94</v>
      </c>
      <c r="C17" s="20">
        <f>IF(C16=3,1,0)</f>
        <v>0</v>
      </c>
      <c r="D17" s="23"/>
      <c r="E17" s="23">
        <f>IF(E16=3,1,0)</f>
        <v>1</v>
      </c>
      <c r="F17" s="20">
        <f>IF(F16=3,1,0)</f>
        <v>1</v>
      </c>
      <c r="G17" s="23"/>
      <c r="H17" s="23">
        <f>IF(H16=3,1,0)</f>
        <v>0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0</v>
      </c>
      <c r="AB17" s="23"/>
      <c r="AC17" s="23">
        <f>IF(AC16=3,1,0)</f>
        <v>1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95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1</v>
      </c>
      <c r="G18" s="14" t="s">
        <v>17</v>
      </c>
      <c r="H18" s="15">
        <f>$AM$29</f>
        <v>3</v>
      </c>
      <c r="I18" s="13">
        <f>$Q$28</f>
        <v>3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3</v>
      </c>
      <c r="P18" s="14" t="s">
        <v>17</v>
      </c>
      <c r="Q18" s="15">
        <f>$AM$50</f>
        <v>1</v>
      </c>
      <c r="R18" s="13">
        <f>$Q$48</f>
        <v>3</v>
      </c>
      <c r="S18" s="14" t="s">
        <v>17</v>
      </c>
      <c r="T18" s="15">
        <f>$O$48</f>
        <v>1</v>
      </c>
      <c r="U18" s="13">
        <f>$AO$44</f>
        <v>2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0</v>
      </c>
      <c r="AB18" s="14" t="s">
        <v>17</v>
      </c>
      <c r="AC18" s="15">
        <f>$AO$37</f>
        <v>3</v>
      </c>
      <c r="AD18" s="13">
        <f>$O$40</f>
        <v>3</v>
      </c>
      <c r="AE18" s="14" t="s">
        <v>17</v>
      </c>
      <c r="AF18" s="15">
        <f>$Q$40</f>
        <v>1</v>
      </c>
      <c r="AG18" s="28">
        <f>SUM(AD19,AA19,U19,R19,O19,L19,I19,F19,C19)</f>
        <v>5</v>
      </c>
      <c r="AH18" s="14" t="s">
        <v>17</v>
      </c>
      <c r="AI18" s="29">
        <f>SUM(AF19,AC19,W19,T19,Q19,N19,K19,H19,E19)</f>
        <v>4</v>
      </c>
      <c r="AJ18" s="18">
        <f>SUM(AD18,AA18,U18,R18,O18,L18,I18,F18,C18)</f>
        <v>18</v>
      </c>
      <c r="AK18" s="14" t="s">
        <v>17</v>
      </c>
      <c r="AL18" s="17">
        <f>SUM(AF18,AC18,W18,T18,Q18,N18,K18,H18,E18)</f>
        <v>15</v>
      </c>
      <c r="AM18" s="186"/>
      <c r="AN18" s="187"/>
      <c r="AO18" s="188"/>
    </row>
    <row r="19" spans="1:41" ht="13.5" customHeight="1" thickBot="1">
      <c r="A19" s="19"/>
      <c r="B19" s="162" t="s">
        <v>96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85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3</v>
      </c>
      <c r="J20" s="14" t="s">
        <v>17</v>
      </c>
      <c r="K20" s="15">
        <f>$O$57</f>
        <v>2</v>
      </c>
      <c r="L20" s="13">
        <f>$AO$49</f>
        <v>3</v>
      </c>
      <c r="M20" s="14" t="s">
        <v>17</v>
      </c>
      <c r="N20" s="15">
        <f>$AM$49</f>
        <v>2</v>
      </c>
      <c r="O20" s="13">
        <f>$Q$49</f>
        <v>3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2</v>
      </c>
      <c r="U20" s="13">
        <f>$Q$41</f>
        <v>3</v>
      </c>
      <c r="V20" s="14" t="s">
        <v>17</v>
      </c>
      <c r="W20" s="15">
        <f>$O$41</f>
        <v>2</v>
      </c>
      <c r="X20" s="13">
        <f>$AO$37</f>
        <v>3</v>
      </c>
      <c r="Y20" s="14" t="s">
        <v>17</v>
      </c>
      <c r="Z20" s="15">
        <f>$AM$37</f>
        <v>0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1</v>
      </c>
      <c r="AG20" s="28">
        <f>SUM(AD21,X21,U21,R21,O21,L21,I21,F21,C21)</f>
        <v>7</v>
      </c>
      <c r="AH20" s="14" t="s">
        <v>17</v>
      </c>
      <c r="AI20" s="29">
        <f>SUM(AF21,Z21,W21,T21,Q21,N21,K21,H21,E21)</f>
        <v>2</v>
      </c>
      <c r="AJ20" s="18">
        <f>SUM(AD20,X20,U20,R20,O20,L20,I20,F20,C20)</f>
        <v>22</v>
      </c>
      <c r="AK20" s="14" t="s">
        <v>17</v>
      </c>
      <c r="AL20" s="17">
        <f>SUM(AF20,Z20,W20,T20,Q20,N20,K20,H20,E20)</f>
        <v>15</v>
      </c>
      <c r="AM20" s="186"/>
      <c r="AN20" s="187"/>
      <c r="AO20" s="188"/>
    </row>
    <row r="21" spans="1:41" ht="13.5" customHeight="1" thickBot="1">
      <c r="A21" s="19"/>
      <c r="B21" s="162" t="s">
        <v>84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1</v>
      </c>
      <c r="V21" s="23"/>
      <c r="W21" s="23">
        <f>IF(W20=3,1,0)</f>
        <v>0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97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3</v>
      </c>
      <c r="J22" s="14" t="s">
        <v>17</v>
      </c>
      <c r="K22" s="15">
        <f>$AM$40</f>
        <v>0</v>
      </c>
      <c r="L22" s="13">
        <f>$AO$33</f>
        <v>1</v>
      </c>
      <c r="M22" s="14" t="s">
        <v>17</v>
      </c>
      <c r="N22" s="15">
        <f>$AM$33</f>
        <v>3</v>
      </c>
      <c r="O22" s="13">
        <f>$AO$26</f>
        <v>3</v>
      </c>
      <c r="P22" s="14" t="s">
        <v>17</v>
      </c>
      <c r="Q22" s="15">
        <f>$AM$26</f>
        <v>1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3</v>
      </c>
      <c r="V22" s="14" t="s">
        <v>17</v>
      </c>
      <c r="W22" s="15">
        <f>$O$47</f>
        <v>1</v>
      </c>
      <c r="X22" s="13">
        <f>$Q$40</f>
        <v>1</v>
      </c>
      <c r="Y22" s="14" t="s">
        <v>17</v>
      </c>
      <c r="Z22" s="15">
        <f>$O$40</f>
        <v>3</v>
      </c>
      <c r="AA22" s="13">
        <f>$Q$33</f>
        <v>1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3</v>
      </c>
      <c r="AH22" s="14" t="s">
        <v>17</v>
      </c>
      <c r="AI22" s="29">
        <f>SUM(AC23,Z23,W23,T23,Q23,N23,K23,H23,E23)</f>
        <v>6</v>
      </c>
      <c r="AJ22" s="18">
        <f>SUM(AA22,X22,U22,R22,O22,L22,I22,F22,C22)</f>
        <v>12</v>
      </c>
      <c r="AK22" s="14" t="s">
        <v>17</v>
      </c>
      <c r="AL22" s="17">
        <f>SUM(AC22,Z22,W22,T22,Q22,N22,K22,H22,E22)</f>
        <v>20</v>
      </c>
      <c r="AM22" s="186"/>
      <c r="AN22" s="187"/>
      <c r="AO22" s="188"/>
    </row>
    <row r="23" spans="1:144" s="35" customFormat="1" ht="13.5" customHeight="1" thickBot="1">
      <c r="A23" s="19"/>
      <c r="B23" s="162" t="s">
        <v>98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1</v>
      </c>
      <c r="J23" s="23"/>
      <c r="K23" s="23">
        <f>IF(K22=3,1,0)</f>
        <v>0</v>
      </c>
      <c r="L23" s="20">
        <f>IF(L22=3,1,0)</f>
        <v>0</v>
      </c>
      <c r="M23" s="23"/>
      <c r="N23" s="23">
        <f>IF(N22=3,1,0)</f>
        <v>1</v>
      </c>
      <c r="O23" s="20">
        <f>IF(O22=3,1,0)</f>
        <v>1</v>
      </c>
      <c r="P23" s="23"/>
      <c r="Q23" s="23">
        <f>IF(Q22=3,1,0)</f>
        <v>0</v>
      </c>
      <c r="R23" s="20">
        <f>IF(R22=3,1,0)</f>
        <v>0</v>
      </c>
      <c r="S23" s="23"/>
      <c r="T23" s="23">
        <f>IF(T22=3,1,0)</f>
        <v>1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165</v>
      </c>
      <c r="AK24" s="38" t="s">
        <v>17</v>
      </c>
      <c r="AL24" s="41">
        <f>SUM(AL22,AL20,AL18,AL16,AL14,AL12,AL10,AL8,AL6,AL4)</f>
        <v>165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Mayer, Lisa</v>
      </c>
      <c r="C26" s="46"/>
      <c r="D26" s="47" t="s">
        <v>0</v>
      </c>
      <c r="E26" s="48"/>
      <c r="F26" s="49" t="str">
        <f>+B22</f>
        <v>Bauer, Linda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Eberle, Christina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Bauer, Linda</v>
      </c>
      <c r="AH26" s="50"/>
      <c r="AI26" s="50"/>
      <c r="AJ26" s="50"/>
      <c r="AK26" s="50"/>
      <c r="AL26" s="50"/>
      <c r="AM26" s="126">
        <v>1</v>
      </c>
      <c r="AN26" s="51" t="s">
        <v>17</v>
      </c>
      <c r="AO26" s="134">
        <v>3</v>
      </c>
    </row>
    <row r="27" spans="1:41" s="3" customFormat="1" ht="13.5" customHeight="1">
      <c r="A27" s="54" t="s">
        <v>22</v>
      </c>
      <c r="B27" s="107" t="str">
        <f>+B6</f>
        <v>Chiarello, Lisa</v>
      </c>
      <c r="C27" s="55"/>
      <c r="D27" s="56" t="s">
        <v>0</v>
      </c>
      <c r="E27" s="55"/>
      <c r="F27" s="57" t="str">
        <f>+B20</f>
        <v>Friederich, Pia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Grün, Viktoria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Gebert, Patricia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0">
        <v>0</v>
      </c>
    </row>
    <row r="28" spans="1:41" s="3" customFormat="1" ht="13.5" customHeight="1">
      <c r="A28" s="54" t="s">
        <v>24</v>
      </c>
      <c r="B28" s="107" t="str">
        <f>+B8</f>
        <v>Diefenbach, Natalie</v>
      </c>
      <c r="C28" s="55"/>
      <c r="D28" s="56" t="s">
        <v>0</v>
      </c>
      <c r="E28" s="55"/>
      <c r="F28" s="57" t="str">
        <f>+B18</f>
        <v>Krauskopf, Svenja</v>
      </c>
      <c r="G28" s="58"/>
      <c r="H28" s="58"/>
      <c r="I28" s="58"/>
      <c r="J28" s="58"/>
      <c r="K28" s="58"/>
      <c r="L28" s="58"/>
      <c r="M28" s="58"/>
      <c r="N28" s="58"/>
      <c r="O28" s="121">
        <v>0</v>
      </c>
      <c r="P28" s="59" t="s">
        <v>17</v>
      </c>
      <c r="Q28" s="178">
        <v>3</v>
      </c>
      <c r="R28" s="75" t="s">
        <v>61</v>
      </c>
      <c r="S28" s="84"/>
      <c r="T28" s="77"/>
      <c r="U28" s="57" t="str">
        <f>+B8</f>
        <v>Diefenbach, Natalie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Grosch, Sarah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Grün, Viktoria</v>
      </c>
      <c r="C29" s="55"/>
      <c r="D29" s="56" t="s">
        <v>0</v>
      </c>
      <c r="E29" s="55"/>
      <c r="F29" s="57" t="str">
        <f>+B16</f>
        <v>Grosch, Sarah</v>
      </c>
      <c r="G29" s="58"/>
      <c r="H29" s="58"/>
      <c r="I29" s="58"/>
      <c r="J29" s="58"/>
      <c r="K29" s="58"/>
      <c r="L29" s="58"/>
      <c r="M29" s="58"/>
      <c r="N29" s="58"/>
      <c r="O29" s="121">
        <v>1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Chiarello, Lisa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Krauskopf, Svenja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1</v>
      </c>
    </row>
    <row r="30" spans="1:41" s="3" customFormat="1" ht="13.5" customHeight="1" thickBot="1">
      <c r="A30" s="63" t="s">
        <v>28</v>
      </c>
      <c r="B30" s="108" t="str">
        <f>+B12</f>
        <v>Eberle, Christina</v>
      </c>
      <c r="C30" s="64"/>
      <c r="D30" s="65" t="s">
        <v>0</v>
      </c>
      <c r="E30" s="64"/>
      <c r="F30" s="66" t="str">
        <f>+B14</f>
        <v>Gebert, Patricia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79">
        <v>1</v>
      </c>
      <c r="R30" s="78" t="s">
        <v>65</v>
      </c>
      <c r="S30" s="85"/>
      <c r="T30" s="79"/>
      <c r="U30" s="66" t="str">
        <f>+B4</f>
        <v>Mayer, Lisa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Friederich, Pia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Friederich, Pia</v>
      </c>
      <c r="C33" s="50"/>
      <c r="D33" s="52" t="s">
        <v>0</v>
      </c>
      <c r="E33" s="50"/>
      <c r="F33" s="49" t="str">
        <f>+B22</f>
        <v>Bauer, Linda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1</v>
      </c>
      <c r="R33" s="73" t="s">
        <v>33</v>
      </c>
      <c r="S33" s="50"/>
      <c r="T33" s="74"/>
      <c r="U33" s="49" t="str">
        <f>+B10</f>
        <v>Grün, Viktoria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Bauer, Linda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1</v>
      </c>
    </row>
    <row r="34" spans="1:41" s="3" customFormat="1" ht="13.5" customHeight="1">
      <c r="A34" s="184" t="s">
        <v>47</v>
      </c>
      <c r="B34" s="110" t="str">
        <f>+B4</f>
        <v>Mayer, Lisa</v>
      </c>
      <c r="C34" s="76"/>
      <c r="D34" s="111" t="s">
        <v>0</v>
      </c>
      <c r="E34" s="76"/>
      <c r="F34" s="103" t="str">
        <f>+B18</f>
        <v>Krauskopf, Svenja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Diefenbach, Natalie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Eberle, Christina</v>
      </c>
      <c r="AH34" s="58"/>
      <c r="AI34" s="58"/>
      <c r="AJ34" s="58"/>
      <c r="AK34" s="58"/>
      <c r="AL34" s="58"/>
      <c r="AM34" s="127">
        <v>0</v>
      </c>
      <c r="AN34" s="59" t="s">
        <v>17</v>
      </c>
      <c r="AO34" s="180">
        <v>3</v>
      </c>
    </row>
    <row r="35" spans="1:41" s="3" customFormat="1" ht="13.5" customHeight="1">
      <c r="A35" s="184" t="s">
        <v>49</v>
      </c>
      <c r="B35" s="110" t="str">
        <f>+B6</f>
        <v>Chiarello, Lisa</v>
      </c>
      <c r="C35" s="76"/>
      <c r="D35" s="111" t="s">
        <v>0</v>
      </c>
      <c r="E35" s="76"/>
      <c r="F35" s="103" t="str">
        <f>+B16</f>
        <v>Grosch, Sarah</v>
      </c>
      <c r="G35" s="76"/>
      <c r="H35" s="76"/>
      <c r="I35" s="76"/>
      <c r="J35" s="76"/>
      <c r="K35" s="76"/>
      <c r="L35" s="76"/>
      <c r="M35" s="76"/>
      <c r="N35" s="76"/>
      <c r="O35" s="132">
        <v>1</v>
      </c>
      <c r="P35" s="104" t="s">
        <v>17</v>
      </c>
      <c r="Q35" s="135">
        <v>3</v>
      </c>
      <c r="R35" s="75" t="s">
        <v>37</v>
      </c>
      <c r="S35" s="76"/>
      <c r="T35" s="77"/>
      <c r="U35" s="57" t="str">
        <f>+B6</f>
        <v>Chiarello, Lisa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Gebert, Patricia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Diefenbach, Natalie</v>
      </c>
      <c r="C36" s="76"/>
      <c r="D36" s="111" t="s">
        <v>0</v>
      </c>
      <c r="E36" s="76"/>
      <c r="F36" s="103" t="str">
        <f>+B14</f>
        <v>Gebert, Patricia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2</v>
      </c>
      <c r="R36" s="75" t="s">
        <v>39</v>
      </c>
      <c r="S36" s="76"/>
      <c r="T36" s="77"/>
      <c r="U36" s="57" t="str">
        <f>+B4</f>
        <v>Mayer, Lisa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Grosch, Sarah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0</v>
      </c>
    </row>
    <row r="37" spans="1:41" s="3" customFormat="1" ht="13.5" customHeight="1" thickBot="1">
      <c r="A37" s="185" t="s">
        <v>53</v>
      </c>
      <c r="B37" s="112" t="str">
        <f>+B10</f>
        <v>Grün, Viktoria</v>
      </c>
      <c r="C37" s="43"/>
      <c r="D37" s="26" t="s">
        <v>0</v>
      </c>
      <c r="E37" s="43"/>
      <c r="F37" s="113" t="str">
        <f>+B12</f>
        <v>Eberle, Christina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1</v>
      </c>
      <c r="R37" s="78" t="s">
        <v>41</v>
      </c>
      <c r="S37" s="43"/>
      <c r="T37" s="79"/>
      <c r="U37" s="66" t="str">
        <f>+B18</f>
        <v>Krauskopf, Svenja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Friederich, Pia</v>
      </c>
      <c r="AH37" s="67"/>
      <c r="AI37" s="67"/>
      <c r="AJ37" s="67"/>
      <c r="AK37" s="67"/>
      <c r="AL37" s="67"/>
      <c r="AM37" s="128">
        <v>0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Krauskopf, Svenja</v>
      </c>
      <c r="C40" s="50"/>
      <c r="D40" s="52" t="s">
        <v>0</v>
      </c>
      <c r="E40" s="50"/>
      <c r="F40" s="49" t="str">
        <f>+B22</f>
        <v>Bauer, Linda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1</v>
      </c>
      <c r="R40" s="44" t="s">
        <v>67</v>
      </c>
      <c r="S40" s="76"/>
      <c r="T40" s="76"/>
      <c r="U40" s="45" t="str">
        <f>+B8</f>
        <v>Diefenbach, Natalie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Bauer, Linda</v>
      </c>
      <c r="AH40" s="76"/>
      <c r="AI40" s="76"/>
      <c r="AJ40" s="76"/>
      <c r="AK40" s="76"/>
      <c r="AL40" s="76"/>
      <c r="AM40" s="120">
        <v>0</v>
      </c>
      <c r="AN40" s="51" t="s">
        <v>17</v>
      </c>
      <c r="AO40" s="129">
        <v>3</v>
      </c>
    </row>
    <row r="41" spans="1:41" s="3" customFormat="1" ht="13.5" customHeight="1">
      <c r="A41" s="184" t="s">
        <v>23</v>
      </c>
      <c r="B41" s="110" t="str">
        <f>+B16</f>
        <v>Grosch, Sarah</v>
      </c>
      <c r="C41" s="76"/>
      <c r="D41" s="111" t="s">
        <v>0</v>
      </c>
      <c r="E41" s="76"/>
      <c r="F41" s="103" t="str">
        <f>+B20</f>
        <v>Friederich, Pia</v>
      </c>
      <c r="G41" s="76"/>
      <c r="H41" s="76"/>
      <c r="I41" s="76"/>
      <c r="J41" s="76"/>
      <c r="K41" s="76"/>
      <c r="L41" s="76"/>
      <c r="M41" s="76"/>
      <c r="N41" s="76"/>
      <c r="O41" s="132">
        <v>2</v>
      </c>
      <c r="P41" s="104" t="s">
        <v>17</v>
      </c>
      <c r="Q41" s="135">
        <v>3</v>
      </c>
      <c r="R41" s="100" t="s">
        <v>68</v>
      </c>
      <c r="S41" s="76"/>
      <c r="T41" s="76"/>
      <c r="U41" s="101" t="str">
        <f>+B6</f>
        <v>Chiarello, Lisa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Grün, Viktoria</v>
      </c>
      <c r="AH41" s="76"/>
      <c r="AI41" s="76"/>
      <c r="AJ41" s="76"/>
      <c r="AK41" s="76"/>
      <c r="AL41" s="76"/>
      <c r="AM41" s="131">
        <v>2</v>
      </c>
      <c r="AN41" s="104" t="s">
        <v>17</v>
      </c>
      <c r="AO41" s="130">
        <v>3</v>
      </c>
    </row>
    <row r="42" spans="1:41" s="3" customFormat="1" ht="13.5" customHeight="1">
      <c r="A42" s="184" t="s">
        <v>25</v>
      </c>
      <c r="B42" s="110" t="str">
        <f>+B4</f>
        <v>Mayer, Lisa</v>
      </c>
      <c r="C42" s="76"/>
      <c r="D42" s="111" t="s">
        <v>0</v>
      </c>
      <c r="E42" s="76"/>
      <c r="F42" s="103" t="str">
        <f>+B14</f>
        <v>Gebert, Patricia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Mayer, Lisa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Eberle, Christina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Chiarello, Lisa</v>
      </c>
      <c r="C43" s="76"/>
      <c r="D43" s="111" t="s">
        <v>0</v>
      </c>
      <c r="E43" s="76"/>
      <c r="F43" s="103" t="str">
        <f>+B12</f>
        <v>Eberle, Christina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Gebert, Patricia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Friederich, Pia</v>
      </c>
      <c r="AH43" s="76"/>
      <c r="AI43" s="76"/>
      <c r="AJ43" s="76"/>
      <c r="AK43" s="76"/>
      <c r="AL43" s="76"/>
      <c r="AM43" s="131">
        <v>2</v>
      </c>
      <c r="AN43" s="104" t="s">
        <v>17</v>
      </c>
      <c r="AO43" s="130">
        <v>3</v>
      </c>
    </row>
    <row r="44" spans="1:41" s="3" customFormat="1" ht="13.5" customHeight="1" thickBot="1">
      <c r="A44" s="185" t="s">
        <v>29</v>
      </c>
      <c r="B44" s="112" t="str">
        <f>+B8</f>
        <v>Diefenbach, Natalie</v>
      </c>
      <c r="C44" s="43"/>
      <c r="D44" s="26" t="s">
        <v>0</v>
      </c>
      <c r="E44" s="43"/>
      <c r="F44" s="113" t="str">
        <f>+B10</f>
        <v>Grün, Viktoria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2" t="str">
        <f>+B16</f>
        <v>Grosch, Sarah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Krauskopf, Svenja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2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Grosch, Sarah</v>
      </c>
      <c r="C47" s="46"/>
      <c r="D47" s="47" t="s">
        <v>0</v>
      </c>
      <c r="E47" s="48"/>
      <c r="F47" s="49" t="str">
        <f>$B$22</f>
        <v>Bauer, Linda</v>
      </c>
      <c r="G47" s="50"/>
      <c r="H47" s="50"/>
      <c r="I47" s="50"/>
      <c r="J47" s="50"/>
      <c r="K47" s="50"/>
      <c r="L47" s="50"/>
      <c r="M47" s="50"/>
      <c r="N47" s="50"/>
      <c r="O47" s="120">
        <v>1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Chiarello, Lisa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Bauer, Linda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Gebert, Patricia</v>
      </c>
      <c r="C48" s="55"/>
      <c r="D48" s="56" t="s">
        <v>0</v>
      </c>
      <c r="E48" s="55"/>
      <c r="F48" s="57" t="str">
        <f>+B18</f>
        <v>Krauskopf, Svenja</v>
      </c>
      <c r="G48" s="58"/>
      <c r="H48" s="58"/>
      <c r="I48" s="58"/>
      <c r="J48" s="58"/>
      <c r="K48" s="58"/>
      <c r="L48" s="58"/>
      <c r="M48" s="58"/>
      <c r="N48" s="58"/>
      <c r="O48" s="121">
        <v>1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Mayer, Lisa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Diefenbach, Natalie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Eberle, Christina</v>
      </c>
      <c r="C49" s="55"/>
      <c r="D49" s="56" t="s">
        <v>0</v>
      </c>
      <c r="E49" s="55"/>
      <c r="F49" s="57" t="str">
        <f>+B20</f>
        <v>Friederich, Pia</v>
      </c>
      <c r="G49" s="58"/>
      <c r="H49" s="58"/>
      <c r="I49" s="58"/>
      <c r="J49" s="58"/>
      <c r="K49" s="58"/>
      <c r="L49" s="58"/>
      <c r="M49" s="58"/>
      <c r="N49" s="58"/>
      <c r="O49" s="121">
        <v>0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Grün, Viktoria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Friederich, Pia</v>
      </c>
      <c r="AH49" s="76"/>
      <c r="AI49" s="76"/>
      <c r="AJ49" s="76"/>
      <c r="AK49" s="76"/>
      <c r="AL49" s="76"/>
      <c r="AM49" s="131">
        <v>2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Chiarello, Lisa</v>
      </c>
      <c r="C50" s="55"/>
      <c r="D50" s="56" t="s">
        <v>0</v>
      </c>
      <c r="E50" s="55"/>
      <c r="F50" s="57" t="str">
        <f>+B8</f>
        <v>Diefenbach, Natalie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Eberle, Christina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Krauskopf, Svenja</v>
      </c>
      <c r="AH50" s="76"/>
      <c r="AI50" s="76"/>
      <c r="AJ50" s="76"/>
      <c r="AK50" s="76"/>
      <c r="AL50" s="76"/>
      <c r="AM50" s="131">
        <v>1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Mayer, Lisa</v>
      </c>
      <c r="C51" s="64"/>
      <c r="D51" s="65" t="s">
        <v>0</v>
      </c>
      <c r="E51" s="64"/>
      <c r="F51" s="66" t="str">
        <f>+B10</f>
        <v>Grün, Viktoria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Gebert, Patricia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Grosch, Sarah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2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Gebert, Patricia</v>
      </c>
      <c r="C54" s="46"/>
      <c r="D54" s="47" t="s">
        <v>0</v>
      </c>
      <c r="E54" s="48"/>
      <c r="F54" s="49" t="str">
        <f>+B22</f>
        <v>Bauer, Linda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Eberle, Christina</v>
      </c>
      <c r="C55" s="55"/>
      <c r="D55" s="56" t="s">
        <v>0</v>
      </c>
      <c r="E55" s="55"/>
      <c r="F55" s="57" t="str">
        <f>+B16</f>
        <v>Grosch, Sarah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8">
        <v>0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Grün, Viktoria</v>
      </c>
      <c r="C56" s="55"/>
      <c r="D56" s="56" t="s">
        <v>0</v>
      </c>
      <c r="E56" s="55"/>
      <c r="F56" s="57" t="str">
        <f>+B18</f>
        <v>Krauskopf, Svenja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Diefenbach, Natalie</v>
      </c>
      <c r="C57" s="55"/>
      <c r="D57" s="56" t="s">
        <v>0</v>
      </c>
      <c r="E57" s="55"/>
      <c r="F57" s="57" t="str">
        <f>+B20</f>
        <v>Friederich, Pia</v>
      </c>
      <c r="G57" s="58"/>
      <c r="H57" s="58"/>
      <c r="I57" s="58"/>
      <c r="J57" s="58"/>
      <c r="K57" s="58"/>
      <c r="L57" s="58"/>
      <c r="M57" s="58"/>
      <c r="N57" s="58"/>
      <c r="O57" s="121">
        <v>2</v>
      </c>
      <c r="P57" s="59" t="s">
        <v>17</v>
      </c>
      <c r="Q57" s="178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Mayer, Lisa</v>
      </c>
      <c r="C58" s="64"/>
      <c r="D58" s="65" t="s">
        <v>0</v>
      </c>
      <c r="E58" s="64"/>
      <c r="F58" s="66" t="str">
        <f>+B6</f>
        <v>Chiarello, Lisa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79">
        <v>1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Mädchen U18 BI-Quali-RLT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1" t="str">
        <f>$B$4</f>
        <v>Mayer, Lisa</v>
      </c>
      <c r="C66" s="153" t="str">
        <f>$B$5</f>
        <v>TSG Heilbronn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25</v>
      </c>
      <c r="AB66" s="146"/>
      <c r="AC66" s="146"/>
      <c r="AD66" s="146"/>
      <c r="AE66" s="147"/>
      <c r="AF66" s="148"/>
      <c r="AG66" s="91">
        <f>$AG$4</f>
        <v>9</v>
      </c>
      <c r="AH66" s="92" t="s">
        <v>17</v>
      </c>
      <c r="AI66" s="93">
        <f>$AI$4</f>
        <v>0</v>
      </c>
      <c r="AJ66" s="94">
        <f>$AJ$4</f>
        <v>27</v>
      </c>
      <c r="AK66" s="92" t="s">
        <v>17</v>
      </c>
      <c r="AL66" s="93">
        <f>$AL$4</f>
        <v>2</v>
      </c>
      <c r="AM66" s="197">
        <v>1</v>
      </c>
      <c r="AN66" s="198"/>
      <c r="AO66" s="199"/>
    </row>
    <row r="67" spans="2:41" ht="16.5" thickBot="1">
      <c r="B67" s="150" t="str">
        <f>$B$20</f>
        <v>Friederich, Pia</v>
      </c>
      <c r="C67" s="153" t="str">
        <f>$B$21</f>
        <v>SV Neckarsulm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7</v>
      </c>
      <c r="AB67" s="146"/>
      <c r="AC67" s="146"/>
      <c r="AD67" s="146"/>
      <c r="AE67" s="147"/>
      <c r="AF67" s="148"/>
      <c r="AG67" s="91">
        <f>$AG$20</f>
        <v>7</v>
      </c>
      <c r="AH67" s="92" t="s">
        <v>17</v>
      </c>
      <c r="AI67" s="95">
        <f>$AI$20</f>
        <v>2</v>
      </c>
      <c r="AJ67" s="94">
        <f>$AJ$20</f>
        <v>22</v>
      </c>
      <c r="AK67" s="92" t="s">
        <v>17</v>
      </c>
      <c r="AL67" s="95">
        <f>$AL$20</f>
        <v>15</v>
      </c>
      <c r="AM67" s="197">
        <v>2</v>
      </c>
      <c r="AN67" s="198"/>
      <c r="AO67" s="199"/>
    </row>
    <row r="68" spans="2:41" ht="16.5" thickBot="1">
      <c r="B68" s="150" t="str">
        <f>$B$6</f>
        <v>Chiarello, Lisa</v>
      </c>
      <c r="C68" s="153" t="str">
        <f>$B$7</f>
        <v>SV Neckarsulm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12</v>
      </c>
      <c r="AB68" s="146"/>
      <c r="AC68" s="146"/>
      <c r="AD68" s="146"/>
      <c r="AE68" s="147"/>
      <c r="AF68" s="148"/>
      <c r="AG68" s="91">
        <f>$AG$6</f>
        <v>6</v>
      </c>
      <c r="AH68" s="92" t="s">
        <v>17</v>
      </c>
      <c r="AI68" s="95">
        <f>$AI$6</f>
        <v>3</v>
      </c>
      <c r="AJ68" s="94">
        <f>$AJ$6</f>
        <v>22</v>
      </c>
      <c r="AK68" s="92" t="s">
        <v>17</v>
      </c>
      <c r="AL68" s="95">
        <f>$AL$6</f>
        <v>10</v>
      </c>
      <c r="AM68" s="197">
        <v>3</v>
      </c>
      <c r="AN68" s="198"/>
      <c r="AO68" s="199"/>
    </row>
    <row r="69" spans="2:41" ht="16.5" thickBot="1">
      <c r="B69" s="150" t="str">
        <f>$B$18</f>
        <v>Krauskopf, Svenja</v>
      </c>
      <c r="C69" s="153" t="str">
        <f>$B$19</f>
        <v>Spvgg Oedheim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3</v>
      </c>
      <c r="AB69" s="146"/>
      <c r="AC69" s="146"/>
      <c r="AD69" s="146"/>
      <c r="AE69" s="147"/>
      <c r="AF69" s="148"/>
      <c r="AG69" s="91">
        <f>$AG$18</f>
        <v>5</v>
      </c>
      <c r="AH69" s="92" t="s">
        <v>17</v>
      </c>
      <c r="AI69" s="95">
        <f>$AI$18</f>
        <v>4</v>
      </c>
      <c r="AJ69" s="94">
        <f>$AJ$18</f>
        <v>18</v>
      </c>
      <c r="AK69" s="92" t="s">
        <v>17</v>
      </c>
      <c r="AL69" s="95">
        <f>$AL$18</f>
        <v>15</v>
      </c>
      <c r="AM69" s="197">
        <v>4</v>
      </c>
      <c r="AN69" s="198"/>
      <c r="AO69" s="199"/>
    </row>
    <row r="70" spans="2:41" ht="16.5" thickBot="1">
      <c r="B70" s="150" t="str">
        <f>$B$10</f>
        <v>Grün, Viktoria</v>
      </c>
      <c r="C70" s="153" t="str">
        <f>$B$11</f>
        <v>SV Frauenzimmern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2</v>
      </c>
      <c r="AB70" s="146"/>
      <c r="AC70" s="146"/>
      <c r="AD70" s="146"/>
      <c r="AE70" s="147"/>
      <c r="AF70" s="148"/>
      <c r="AG70" s="91">
        <f>$AG$10</f>
        <v>5</v>
      </c>
      <c r="AH70" s="92" t="s">
        <v>17</v>
      </c>
      <c r="AI70" s="95">
        <f>$AI$10</f>
        <v>4</v>
      </c>
      <c r="AJ70" s="94">
        <f>$AJ$10</f>
        <v>18</v>
      </c>
      <c r="AK70" s="92" t="s">
        <v>17</v>
      </c>
      <c r="AL70" s="95">
        <f>$AL$10</f>
        <v>16</v>
      </c>
      <c r="AM70" s="197">
        <v>5</v>
      </c>
      <c r="AN70" s="198"/>
      <c r="AO70" s="199"/>
    </row>
    <row r="71" spans="2:41" ht="16.5" thickBot="1">
      <c r="B71" s="150" t="str">
        <f>$B$16</f>
        <v>Grosch, Sarah</v>
      </c>
      <c r="C71" s="153" t="str">
        <f>$B$17</f>
        <v>TTC Gochsen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$AG$16</f>
        <v>4</v>
      </c>
      <c r="AH71" s="92" t="s">
        <v>17</v>
      </c>
      <c r="AI71" s="95">
        <f>$AI$16</f>
        <v>5</v>
      </c>
      <c r="AJ71" s="94">
        <f>$AJ$16</f>
        <v>17</v>
      </c>
      <c r="AK71" s="92" t="s">
        <v>17</v>
      </c>
      <c r="AL71" s="95">
        <f>$AL$16</f>
        <v>19</v>
      </c>
      <c r="AM71" s="197">
        <v>6</v>
      </c>
      <c r="AN71" s="198"/>
      <c r="AO71" s="199"/>
    </row>
    <row r="72" spans="2:41" ht="16.5" thickBot="1">
      <c r="B72" s="150" t="str">
        <f>$B$12</f>
        <v>Eberle, Christina</v>
      </c>
      <c r="C72" s="153" t="str">
        <f>$B$13</f>
        <v>TSV Stetten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-7</v>
      </c>
      <c r="AB72" s="146"/>
      <c r="AC72" s="146"/>
      <c r="AD72" s="146"/>
      <c r="AE72" s="147"/>
      <c r="AF72" s="148"/>
      <c r="AG72" s="91">
        <f>$AG$12</f>
        <v>3</v>
      </c>
      <c r="AH72" s="92" t="s">
        <v>17</v>
      </c>
      <c r="AI72" s="95">
        <f>$AI$12</f>
        <v>6</v>
      </c>
      <c r="AJ72" s="94">
        <f>$AJ$12</f>
        <v>12</v>
      </c>
      <c r="AK72" s="92" t="s">
        <v>17</v>
      </c>
      <c r="AL72" s="95">
        <f>$AL$12</f>
        <v>19</v>
      </c>
      <c r="AM72" s="197">
        <v>7</v>
      </c>
      <c r="AN72" s="198"/>
      <c r="AO72" s="199"/>
    </row>
    <row r="73" spans="2:41" ht="16.5" thickBot="1">
      <c r="B73" s="150" t="str">
        <f>$B$22</f>
        <v>Bauer, Linda</v>
      </c>
      <c r="C73" s="153" t="str">
        <f>$B$23</f>
        <v>TSV Untereisesheim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-8</v>
      </c>
      <c r="AB73" s="146"/>
      <c r="AC73" s="146"/>
      <c r="AD73" s="146"/>
      <c r="AE73" s="147"/>
      <c r="AF73" s="148"/>
      <c r="AG73" s="91">
        <f>$AG$22</f>
        <v>3</v>
      </c>
      <c r="AH73" s="92" t="s">
        <v>17</v>
      </c>
      <c r="AI73" s="95">
        <f>$AI$22</f>
        <v>6</v>
      </c>
      <c r="AJ73" s="94">
        <f>$AJ$22</f>
        <v>12</v>
      </c>
      <c r="AK73" s="92" t="s">
        <v>17</v>
      </c>
      <c r="AL73" s="95">
        <f>$AL$22</f>
        <v>20</v>
      </c>
      <c r="AM73" s="197">
        <v>8</v>
      </c>
      <c r="AN73" s="198"/>
      <c r="AO73" s="199"/>
    </row>
    <row r="74" spans="2:41" ht="16.5" thickBot="1">
      <c r="B74" s="150" t="str">
        <f>$B$14</f>
        <v>Gebert, Patricia</v>
      </c>
      <c r="C74" s="153" t="str">
        <f>$B$15</f>
        <v>TSV Stetten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-11</v>
      </c>
      <c r="AB74" s="146"/>
      <c r="AC74" s="146"/>
      <c r="AD74" s="146"/>
      <c r="AE74" s="147"/>
      <c r="AF74" s="148"/>
      <c r="AG74" s="91">
        <f>$AG$14</f>
        <v>2</v>
      </c>
      <c r="AH74" s="92" t="s">
        <v>17</v>
      </c>
      <c r="AI74" s="95">
        <f>$AI$14</f>
        <v>7</v>
      </c>
      <c r="AJ74" s="94">
        <f>$AJ$14</f>
        <v>12</v>
      </c>
      <c r="AK74" s="92" t="s">
        <v>17</v>
      </c>
      <c r="AL74" s="95">
        <f>$AL$14</f>
        <v>23</v>
      </c>
      <c r="AM74" s="197">
        <v>9</v>
      </c>
      <c r="AN74" s="198"/>
      <c r="AO74" s="199"/>
    </row>
    <row r="75" spans="2:41" ht="16.5" thickBot="1">
      <c r="B75" s="152" t="str">
        <f>$B$8</f>
        <v>Diefenbach, Natalie</v>
      </c>
      <c r="C75" s="153" t="str">
        <f>$B$9</f>
        <v>TSV Erlenbach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-21</v>
      </c>
      <c r="AB75" s="146"/>
      <c r="AC75" s="146"/>
      <c r="AD75" s="146"/>
      <c r="AE75" s="147"/>
      <c r="AF75" s="148"/>
      <c r="AG75" s="96">
        <f>$AG$8</f>
        <v>1</v>
      </c>
      <c r="AH75" s="97" t="s">
        <v>17</v>
      </c>
      <c r="AI75" s="98">
        <f>$AI$8</f>
        <v>8</v>
      </c>
      <c r="AJ75" s="99">
        <f>$AJ$8</f>
        <v>5</v>
      </c>
      <c r="AK75" s="97" t="s">
        <v>17</v>
      </c>
      <c r="AL75" s="98">
        <f>$AL$8</f>
        <v>26</v>
      </c>
      <c r="AM75" s="197">
        <v>10</v>
      </c>
      <c r="AN75" s="198"/>
      <c r="AO75" s="199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165</v>
      </c>
      <c r="AK76" s="156" t="s">
        <v>17</v>
      </c>
      <c r="AL76" s="157">
        <f>SUM(AL66:AL75)</f>
        <v>165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76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106</v>
      </c>
      <c r="C4" s="163"/>
      <c r="D4" s="164"/>
      <c r="E4" s="165"/>
      <c r="F4" s="13">
        <f>$O$58</f>
        <v>3</v>
      </c>
      <c r="G4" s="14" t="s">
        <v>17</v>
      </c>
      <c r="H4" s="15">
        <f>$Q$58</f>
        <v>1</v>
      </c>
      <c r="I4" s="13">
        <f>$AM$48</f>
        <v>3</v>
      </c>
      <c r="J4" s="14" t="s">
        <v>17</v>
      </c>
      <c r="K4" s="15">
        <f>$AO$48</f>
        <v>1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0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9</v>
      </c>
      <c r="AH4" s="14" t="s">
        <v>17</v>
      </c>
      <c r="AI4" s="17">
        <f>SUM(AF5,AC5,Z5,W5,T5,Q5,N5,K5,H5)</f>
        <v>0</v>
      </c>
      <c r="AJ4" s="18">
        <f>SUM(AD4,AA4,X4,U4,R4,O4,L4,I4,F4)</f>
        <v>27</v>
      </c>
      <c r="AK4" s="14" t="s">
        <v>17</v>
      </c>
      <c r="AL4" s="17">
        <f>SUM(AF4,AC4,Z4,W4,T4,Q4,N4,K4,H4)</f>
        <v>3</v>
      </c>
      <c r="AM4" s="186"/>
      <c r="AN4" s="187"/>
      <c r="AO4" s="188"/>
    </row>
    <row r="5" spans="1:41" ht="13.5" customHeight="1" thickBot="1">
      <c r="A5" s="19"/>
      <c r="B5" s="160" t="s">
        <v>87</v>
      </c>
      <c r="C5" s="166"/>
      <c r="D5" s="167"/>
      <c r="E5" s="168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105</v>
      </c>
      <c r="C6" s="13">
        <f>$Q$58</f>
        <v>1</v>
      </c>
      <c r="D6" s="14" t="s">
        <v>17</v>
      </c>
      <c r="E6" s="15">
        <f>$O$58</f>
        <v>3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2</v>
      </c>
      <c r="L6" s="13">
        <f>$AM$41</f>
        <v>3</v>
      </c>
      <c r="M6" s="14" t="s">
        <v>17</v>
      </c>
      <c r="N6" s="15">
        <f>$AO$41</f>
        <v>1</v>
      </c>
      <c r="O6" s="13">
        <f>$O$43</f>
        <v>3</v>
      </c>
      <c r="P6" s="14" t="s">
        <v>17</v>
      </c>
      <c r="Q6" s="15">
        <f>$Q$43</f>
        <v>0</v>
      </c>
      <c r="R6" s="13">
        <f>$AM$35</f>
        <v>1</v>
      </c>
      <c r="S6" s="14" t="s">
        <v>17</v>
      </c>
      <c r="T6" s="15">
        <f>$AO$35</f>
        <v>3</v>
      </c>
      <c r="U6" s="13">
        <f>$O$35</f>
        <v>3</v>
      </c>
      <c r="V6" s="14" t="s">
        <v>17</v>
      </c>
      <c r="W6" s="15">
        <f>$Q$35</f>
        <v>2</v>
      </c>
      <c r="X6" s="13">
        <f>$AM$29</f>
        <v>3</v>
      </c>
      <c r="Y6" s="14" t="s">
        <v>17</v>
      </c>
      <c r="Z6" s="15">
        <f>$AO$29</f>
        <v>1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7</v>
      </c>
      <c r="AH6" s="14" t="s">
        <v>17</v>
      </c>
      <c r="AI6" s="29">
        <f>SUM(AF7,AC7,Z7,W7,T7,Q7,N7,K7,E7)</f>
        <v>2</v>
      </c>
      <c r="AJ6" s="18">
        <f>SUM(AD6,AA6,X6,U6,R6,O6,L6,I6,C6)</f>
        <v>23</v>
      </c>
      <c r="AK6" s="14" t="s">
        <v>17</v>
      </c>
      <c r="AL6" s="17">
        <f>SUM(AF6,AC6,Z6,W6,T6,Q6,N6,K6,E6)</f>
        <v>12</v>
      </c>
      <c r="AM6" s="186"/>
      <c r="AN6" s="187"/>
      <c r="AO6" s="188"/>
    </row>
    <row r="7" spans="1:41" ht="13.5" customHeight="1" thickBot="1">
      <c r="A7" s="19"/>
      <c r="B7" s="162" t="s">
        <v>84</v>
      </c>
      <c r="C7" s="20">
        <f>IF(C6=3,1,0)</f>
        <v>0</v>
      </c>
      <c r="D7" s="23"/>
      <c r="E7" s="23">
        <f>IF(E6=3,1,0)</f>
        <v>1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0</v>
      </c>
      <c r="S7" s="23"/>
      <c r="T7" s="23">
        <f>IF(T6=3,1,0)</f>
        <v>1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112</v>
      </c>
      <c r="C8" s="13">
        <f>$AO$48</f>
        <v>1</v>
      </c>
      <c r="D8" s="14" t="s">
        <v>17</v>
      </c>
      <c r="E8" s="15">
        <f>$AM$48</f>
        <v>3</v>
      </c>
      <c r="F8" s="13">
        <f>$Q$50</f>
        <v>2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0</v>
      </c>
      <c r="M8" s="14" t="s">
        <v>17</v>
      </c>
      <c r="N8" s="15">
        <f>$Q$44</f>
        <v>3</v>
      </c>
      <c r="O8" s="13">
        <f>$AM$34</f>
        <v>3</v>
      </c>
      <c r="P8" s="14" t="s">
        <v>17</v>
      </c>
      <c r="Q8" s="15">
        <f>$AO$34</f>
        <v>1</v>
      </c>
      <c r="R8" s="13">
        <f>$O$36</f>
        <v>1</v>
      </c>
      <c r="S8" s="14" t="s">
        <v>17</v>
      </c>
      <c r="T8" s="15">
        <f>$Q$36</f>
        <v>3</v>
      </c>
      <c r="U8" s="13">
        <f>$AM$28</f>
        <v>3</v>
      </c>
      <c r="V8" s="14" t="s">
        <v>17</v>
      </c>
      <c r="W8" s="15">
        <f>$AO$28</f>
        <v>0</v>
      </c>
      <c r="X8" s="13">
        <f>$O$28</f>
        <v>3</v>
      </c>
      <c r="Y8" s="14" t="s">
        <v>17</v>
      </c>
      <c r="Z8" s="15">
        <f>$Q$28</f>
        <v>0</v>
      </c>
      <c r="AA8" s="13">
        <f>$O$57</f>
        <v>3</v>
      </c>
      <c r="AB8" s="14" t="s">
        <v>17</v>
      </c>
      <c r="AC8" s="15">
        <f>$Q$57</f>
        <v>0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5</v>
      </c>
      <c r="AH8" s="14" t="s">
        <v>17</v>
      </c>
      <c r="AI8" s="29">
        <f>SUM(AF9,AC9,Z9,W9,T9,Q9,N9,H9,E9)</f>
        <v>4</v>
      </c>
      <c r="AJ8" s="18">
        <f>SUM(AD8,AA8,X8,U8,R8,O8,L8,F8,C8)</f>
        <v>19</v>
      </c>
      <c r="AK8" s="14" t="s">
        <v>17</v>
      </c>
      <c r="AL8" s="17">
        <f>SUM(AF8,AC8,Z8,W8,T8,Q8,N8,H8,E8)</f>
        <v>13</v>
      </c>
      <c r="AM8" s="196"/>
      <c r="AN8" s="187"/>
      <c r="AO8" s="188"/>
    </row>
    <row r="9" spans="1:41" ht="13.5" customHeight="1" thickBot="1">
      <c r="A9" s="19"/>
      <c r="B9" s="162" t="s">
        <v>100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0</v>
      </c>
      <c r="M9" s="23"/>
      <c r="N9" s="23">
        <f>IF(N8=3,1,0)</f>
        <v>1</v>
      </c>
      <c r="O9" s="20">
        <f>IF(O8=3,1,0)</f>
        <v>1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1</v>
      </c>
      <c r="U9" s="20">
        <f>IF(U8=3,1,0)</f>
        <v>1</v>
      </c>
      <c r="V9" s="23"/>
      <c r="W9" s="23">
        <f>IF(W8=3,1,0)</f>
        <v>0</v>
      </c>
      <c r="X9" s="20">
        <f>IF(X8=3,1,0)</f>
        <v>1</v>
      </c>
      <c r="Y9" s="23"/>
      <c r="Z9" s="23">
        <f>IF(Z8=3,1,0)</f>
        <v>0</v>
      </c>
      <c r="AA9" s="20">
        <f>IF(AA8=3,1,0)</f>
        <v>1</v>
      </c>
      <c r="AB9" s="23"/>
      <c r="AC9" s="23">
        <f>IF(AC8=3,1,0)</f>
        <v>0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119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1</v>
      </c>
      <c r="G10" s="14" t="s">
        <v>17</v>
      </c>
      <c r="H10" s="15">
        <f>$AM$41</f>
        <v>3</v>
      </c>
      <c r="I10" s="13">
        <f>$Q$44</f>
        <v>3</v>
      </c>
      <c r="J10" s="14" t="s">
        <v>17</v>
      </c>
      <c r="K10" s="15">
        <f>$O$44</f>
        <v>0</v>
      </c>
      <c r="L10" s="163"/>
      <c r="M10" s="169"/>
      <c r="N10" s="165"/>
      <c r="O10" s="13">
        <f>$O$37</f>
        <v>0</v>
      </c>
      <c r="P10" s="14" t="s">
        <v>17</v>
      </c>
      <c r="Q10" s="15">
        <f>$Q$37</f>
        <v>3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3</v>
      </c>
      <c r="V10" s="14" t="s">
        <v>17</v>
      </c>
      <c r="W10" s="15">
        <f>$Q$29</f>
        <v>1</v>
      </c>
      <c r="X10" s="13">
        <f>$O$56</f>
        <v>3</v>
      </c>
      <c r="Y10" s="14" t="s">
        <v>17</v>
      </c>
      <c r="Z10" s="15">
        <f>$Q$56</f>
        <v>0</v>
      </c>
      <c r="AA10" s="13">
        <f>$AM$49</f>
        <v>3</v>
      </c>
      <c r="AB10" s="14" t="s">
        <v>17</v>
      </c>
      <c r="AC10" s="15">
        <f>$AO$49</f>
        <v>0</v>
      </c>
      <c r="AD10" s="13">
        <f>$AM$33</f>
        <v>3</v>
      </c>
      <c r="AE10" s="14" t="s">
        <v>17</v>
      </c>
      <c r="AF10" s="15">
        <f>$AO$33</f>
        <v>1</v>
      </c>
      <c r="AG10" s="28">
        <f>SUM(AD11,AA11,X11,U11,R11,O11,I11,F11,C11)</f>
        <v>5</v>
      </c>
      <c r="AH10" s="14" t="s">
        <v>17</v>
      </c>
      <c r="AI10" s="29">
        <f>SUM(AF11,AC11,Z11,W11,T11,Q11,K11,H11,E11)</f>
        <v>4</v>
      </c>
      <c r="AJ10" s="18">
        <f>SUM(AD10,AA10,X10,U10,R10,O10,I10,F10,C10)</f>
        <v>16</v>
      </c>
      <c r="AK10" s="14" t="s">
        <v>17</v>
      </c>
      <c r="AL10" s="17">
        <f>SUM(AF10,AC10,Z10,W10,T10,Q10,K10,H10,E10)</f>
        <v>14</v>
      </c>
      <c r="AM10" s="186"/>
      <c r="AN10" s="187"/>
      <c r="AO10" s="188"/>
    </row>
    <row r="11" spans="1:41" ht="13.5" customHeight="1" thickBot="1">
      <c r="A11" s="19"/>
      <c r="B11" s="162" t="s">
        <v>104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1</v>
      </c>
      <c r="J11" s="23"/>
      <c r="K11" s="23">
        <f>IF(K10=3,1,0)</f>
        <v>0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1</v>
      </c>
      <c r="V11" s="23"/>
      <c r="W11" s="23">
        <f>IF(W10=3,1,0)</f>
        <v>0</v>
      </c>
      <c r="X11" s="20">
        <f>IF(X10=3,1,0)</f>
        <v>1</v>
      </c>
      <c r="Y11" s="23"/>
      <c r="Z11" s="23">
        <f>IF(Z10=3,1,0)</f>
        <v>0</v>
      </c>
      <c r="AA11" s="20">
        <f>IF(AA10=3,1,0)</f>
        <v>1</v>
      </c>
      <c r="AB11" s="23"/>
      <c r="AC11" s="23">
        <f>IF(AC10=3,1,0)</f>
        <v>0</v>
      </c>
      <c r="AD11" s="20">
        <f>IF(AD10=3,1,0)</f>
        <v>1</v>
      </c>
      <c r="AE11" s="23"/>
      <c r="AF11" s="23">
        <f>IF(AF10=3,1,0)</f>
        <v>0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126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1</v>
      </c>
      <c r="J12" s="14" t="s">
        <v>17</v>
      </c>
      <c r="K12" s="15">
        <f>$AM$34</f>
        <v>3</v>
      </c>
      <c r="L12" s="13">
        <f>$Q$37</f>
        <v>3</v>
      </c>
      <c r="M12" s="14" t="s">
        <v>17</v>
      </c>
      <c r="N12" s="15">
        <f>$O$37</f>
        <v>0</v>
      </c>
      <c r="O12" s="163"/>
      <c r="P12" s="169"/>
      <c r="Q12" s="165"/>
      <c r="R12" s="13">
        <f>$O$30</f>
        <v>2</v>
      </c>
      <c r="S12" s="14" t="s">
        <v>17</v>
      </c>
      <c r="T12" s="15">
        <f>$Q$30</f>
        <v>3</v>
      </c>
      <c r="U12" s="13">
        <f>$O$55</f>
        <v>3</v>
      </c>
      <c r="V12" s="14" t="s">
        <v>17</v>
      </c>
      <c r="W12" s="15">
        <f>$Q$55</f>
        <v>1</v>
      </c>
      <c r="X12" s="13">
        <f>$AM$50</f>
        <v>3</v>
      </c>
      <c r="Y12" s="14" t="s">
        <v>17</v>
      </c>
      <c r="Z12" s="15">
        <f>$AO$50</f>
        <v>2</v>
      </c>
      <c r="AA12" s="13">
        <f>$O$49</f>
        <v>3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0</v>
      </c>
      <c r="AG12" s="28">
        <f>SUM(AD13,AA13,X13,U13,R13,L13,I13,F13,C13)</f>
        <v>5</v>
      </c>
      <c r="AH12" s="14" t="s">
        <v>17</v>
      </c>
      <c r="AI12" s="29">
        <f>SUM(AF13,AC13,Z13,W13,T13,N13,K13,H13,E13)</f>
        <v>4</v>
      </c>
      <c r="AJ12" s="18">
        <f>SUM(AD12,AA12,X12,U12,R12,L12,I12,F12,C12)</f>
        <v>18</v>
      </c>
      <c r="AK12" s="14" t="s">
        <v>17</v>
      </c>
      <c r="AL12" s="17">
        <f>SUM(AF12,AC12,Z12,W12,T12,N12,K12,H12,E12)</f>
        <v>15</v>
      </c>
      <c r="AM12" s="186"/>
      <c r="AN12" s="187"/>
      <c r="AO12" s="188"/>
    </row>
    <row r="13" spans="1:41" ht="13.5" customHeight="1" thickBot="1">
      <c r="A13" s="19"/>
      <c r="B13" s="162" t="s">
        <v>125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1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129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1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3</v>
      </c>
      <c r="P14" s="14" t="s">
        <v>17</v>
      </c>
      <c r="Q14" s="15">
        <f>$O$30</f>
        <v>2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0</v>
      </c>
      <c r="X14" s="13">
        <f>$O$48</f>
        <v>3</v>
      </c>
      <c r="Y14" s="14" t="s">
        <v>17</v>
      </c>
      <c r="Z14" s="15">
        <f>$Q$48</f>
        <v>2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8</v>
      </c>
      <c r="AH14" s="14" t="s">
        <v>17</v>
      </c>
      <c r="AI14" s="29">
        <f>SUM(AF15,AC15,Z15,W15,Q15,N15,K15,H15,E15)</f>
        <v>1</v>
      </c>
      <c r="AJ14" s="18">
        <f>SUM(AD14,AA14,X14,U14,O14,L14,I14,F14,C14)</f>
        <v>25</v>
      </c>
      <c r="AK14" s="14" t="s">
        <v>17</v>
      </c>
      <c r="AL14" s="17">
        <f>SUM(AF14,AC14,Z14,W14,Q14,N14,K14,H14,E14)</f>
        <v>9</v>
      </c>
      <c r="AM14" s="186"/>
      <c r="AN14" s="187"/>
      <c r="AO14" s="188"/>
    </row>
    <row r="15" spans="1:41" ht="13.5" customHeight="1" thickBot="1">
      <c r="A15" s="19"/>
      <c r="B15" s="177" t="s">
        <v>130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131</v>
      </c>
      <c r="C16" s="13">
        <f>$AO$36</f>
        <v>0</v>
      </c>
      <c r="D16" s="14" t="s">
        <v>17</v>
      </c>
      <c r="E16" s="15">
        <f>$AM$36</f>
        <v>3</v>
      </c>
      <c r="F16" s="13">
        <f>$Q$35</f>
        <v>2</v>
      </c>
      <c r="G16" s="14" t="s">
        <v>17</v>
      </c>
      <c r="H16" s="15">
        <f>$O$35</f>
        <v>3</v>
      </c>
      <c r="I16" s="13">
        <f>$AO$28</f>
        <v>0</v>
      </c>
      <c r="J16" s="14" t="s">
        <v>17</v>
      </c>
      <c r="K16" s="15">
        <f>$AM$28</f>
        <v>3</v>
      </c>
      <c r="L16" s="13">
        <f>$Q$29</f>
        <v>1</v>
      </c>
      <c r="M16" s="14" t="s">
        <v>17</v>
      </c>
      <c r="N16" s="15">
        <f>$O$29</f>
        <v>3</v>
      </c>
      <c r="O16" s="13">
        <f>$Q$55</f>
        <v>1</v>
      </c>
      <c r="P16" s="14" t="s">
        <v>17</v>
      </c>
      <c r="Q16" s="15">
        <f>$O$55</f>
        <v>3</v>
      </c>
      <c r="R16" s="13">
        <f>$AO$51</f>
        <v>0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0</v>
      </c>
      <c r="Y16" s="14" t="s">
        <v>17</v>
      </c>
      <c r="Z16" s="15">
        <f>$AO$44</f>
        <v>3</v>
      </c>
      <c r="AA16" s="13">
        <f>$O$41</f>
        <v>3</v>
      </c>
      <c r="AB16" s="14" t="s">
        <v>17</v>
      </c>
      <c r="AC16" s="15">
        <f>$Q$41</f>
        <v>1</v>
      </c>
      <c r="AD16" s="13">
        <f>$O$47</f>
        <v>3</v>
      </c>
      <c r="AE16" s="14" t="s">
        <v>17</v>
      </c>
      <c r="AF16" s="15">
        <f>$Q$47</f>
        <v>0</v>
      </c>
      <c r="AG16" s="28">
        <f>SUM(AD17,AA17,X17,R17,O17,L17,I17,F17,C17)</f>
        <v>2</v>
      </c>
      <c r="AH16" s="14" t="s">
        <v>17</v>
      </c>
      <c r="AI16" s="29">
        <f>SUM(AF17,AC17,Z17,T17,Q17,N17,K17,H17,E17)</f>
        <v>7</v>
      </c>
      <c r="AJ16" s="18">
        <f>SUM(AD16,AA16,X16,R16,O16,L16,I16,F16,C16)</f>
        <v>10</v>
      </c>
      <c r="AK16" s="14" t="s">
        <v>17</v>
      </c>
      <c r="AL16" s="17">
        <f>SUM(AF16,AC16,Z16,T16,Q16,N16,K16,H16,E16)</f>
        <v>22</v>
      </c>
      <c r="AM16" s="186"/>
      <c r="AN16" s="187"/>
      <c r="AO16" s="188"/>
    </row>
    <row r="17" spans="1:41" ht="13.5" customHeight="1" thickBot="1">
      <c r="A17" s="19"/>
      <c r="B17" s="162" t="s">
        <v>89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0</v>
      </c>
      <c r="J17" s="23"/>
      <c r="K17" s="23">
        <f>IF(K16=3,1,0)</f>
        <v>1</v>
      </c>
      <c r="L17" s="20">
        <f>IF(L16=3,1,0)</f>
        <v>0</v>
      </c>
      <c r="M17" s="23"/>
      <c r="N17" s="23">
        <f>IF(N16=3,1,0)</f>
        <v>1</v>
      </c>
      <c r="O17" s="20">
        <f>IF(O16=3,1,0)</f>
        <v>0</v>
      </c>
      <c r="P17" s="23"/>
      <c r="Q17" s="23">
        <f>IF(Q16=3,1,0)</f>
        <v>1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0</v>
      </c>
      <c r="Y17" s="23"/>
      <c r="Z17" s="23">
        <f>IF(Z16=3,1,0)</f>
        <v>1</v>
      </c>
      <c r="AA17" s="20">
        <f>IF(AA16=3,1,0)</f>
        <v>1</v>
      </c>
      <c r="AB17" s="23"/>
      <c r="AC17" s="23">
        <f>IF(AC16=3,1,0)</f>
        <v>0</v>
      </c>
      <c r="AD17" s="20">
        <f>IF(AD16=3,1,0)</f>
        <v>1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137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1</v>
      </c>
      <c r="G18" s="14" t="s">
        <v>17</v>
      </c>
      <c r="H18" s="15">
        <f>$AM$29</f>
        <v>3</v>
      </c>
      <c r="I18" s="13">
        <f>$Q$28</f>
        <v>0</v>
      </c>
      <c r="J18" s="14" t="s">
        <v>17</v>
      </c>
      <c r="K18" s="15">
        <f>$O$28</f>
        <v>3</v>
      </c>
      <c r="L18" s="13">
        <f>$Q$56</f>
        <v>0</v>
      </c>
      <c r="M18" s="14" t="s">
        <v>17</v>
      </c>
      <c r="N18" s="15">
        <f>$O$56</f>
        <v>3</v>
      </c>
      <c r="O18" s="13">
        <f>$AO$50</f>
        <v>2</v>
      </c>
      <c r="P18" s="14" t="s">
        <v>17</v>
      </c>
      <c r="Q18" s="15">
        <f>$AM$50</f>
        <v>3</v>
      </c>
      <c r="R18" s="13">
        <f>$Q$48</f>
        <v>2</v>
      </c>
      <c r="S18" s="14" t="s">
        <v>17</v>
      </c>
      <c r="T18" s="15">
        <f>$O$48</f>
        <v>3</v>
      </c>
      <c r="U18" s="13">
        <f>$AO$44</f>
        <v>3</v>
      </c>
      <c r="V18" s="14" t="s">
        <v>17</v>
      </c>
      <c r="W18" s="15">
        <f>$AM$44</f>
        <v>0</v>
      </c>
      <c r="X18" s="163"/>
      <c r="Y18" s="169"/>
      <c r="Z18" s="165"/>
      <c r="AA18" s="13">
        <f>$AM$37</f>
        <v>3</v>
      </c>
      <c r="AB18" s="14" t="s">
        <v>17</v>
      </c>
      <c r="AC18" s="15">
        <f>$AO$37</f>
        <v>0</v>
      </c>
      <c r="AD18" s="13">
        <f>$O$40</f>
        <v>3</v>
      </c>
      <c r="AE18" s="14" t="s">
        <v>17</v>
      </c>
      <c r="AF18" s="15">
        <f>$Q$40</f>
        <v>2</v>
      </c>
      <c r="AG18" s="28">
        <f>SUM(AD19,AA19,U19,R19,O19,L19,I19,F19,C19)</f>
        <v>3</v>
      </c>
      <c r="AH18" s="14" t="s">
        <v>17</v>
      </c>
      <c r="AI18" s="29">
        <f>SUM(AF19,AC19,W19,T19,Q19,N19,K19,H19,E19)</f>
        <v>6</v>
      </c>
      <c r="AJ18" s="18">
        <f>SUM(AD18,AA18,U18,R18,O18,L18,I18,F18,C18)</f>
        <v>14</v>
      </c>
      <c r="AK18" s="14" t="s">
        <v>17</v>
      </c>
      <c r="AL18" s="17">
        <f>SUM(AF18,AC18,W18,T18,Q18,N18,K18,H18,E18)</f>
        <v>20</v>
      </c>
      <c r="AM18" s="186"/>
      <c r="AN18" s="187"/>
      <c r="AO18" s="188"/>
    </row>
    <row r="19" spans="1:41" ht="13.5" customHeight="1" thickBot="1">
      <c r="A19" s="19"/>
      <c r="B19" s="162" t="s">
        <v>138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0</v>
      </c>
      <c r="M19" s="23"/>
      <c r="N19" s="23">
        <f>IF(N18=3,1,0)</f>
        <v>1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1</v>
      </c>
      <c r="V19" s="23"/>
      <c r="W19" s="23">
        <f>IF(W18=3,1,0)</f>
        <v>0</v>
      </c>
      <c r="X19" s="166"/>
      <c r="Y19" s="170"/>
      <c r="Z19" s="168"/>
      <c r="AA19" s="20">
        <f>IF(AA18=3,1,0)</f>
        <v>1</v>
      </c>
      <c r="AB19" s="23"/>
      <c r="AC19" s="23">
        <f>IF(AC18=3,1,0)</f>
        <v>0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142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3</v>
      </c>
      <c r="L20" s="13">
        <f>$AO$49</f>
        <v>0</v>
      </c>
      <c r="M20" s="14" t="s">
        <v>17</v>
      </c>
      <c r="N20" s="15">
        <f>$AM$49</f>
        <v>3</v>
      </c>
      <c r="O20" s="13">
        <f>$Q$49</f>
        <v>0</v>
      </c>
      <c r="P20" s="14" t="s">
        <v>17</v>
      </c>
      <c r="Q20" s="15">
        <f>$O$49</f>
        <v>3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1</v>
      </c>
      <c r="V20" s="14" t="s">
        <v>17</v>
      </c>
      <c r="W20" s="15">
        <f>$O$41</f>
        <v>3</v>
      </c>
      <c r="X20" s="13">
        <f>$AO$37</f>
        <v>0</v>
      </c>
      <c r="Y20" s="14" t="s">
        <v>17</v>
      </c>
      <c r="Z20" s="15">
        <f>$AM$37</f>
        <v>3</v>
      </c>
      <c r="AA20" s="163"/>
      <c r="AB20" s="169"/>
      <c r="AC20" s="165"/>
      <c r="AD20" s="13">
        <f>$O$33</f>
        <v>1</v>
      </c>
      <c r="AE20" s="14" t="s">
        <v>17</v>
      </c>
      <c r="AF20" s="15">
        <f>$Q$33</f>
        <v>3</v>
      </c>
      <c r="AG20" s="28">
        <f>SUM(AD21,X21,U21,R21,O21,L21,I21,F21,C21)</f>
        <v>0</v>
      </c>
      <c r="AH20" s="14" t="s">
        <v>17</v>
      </c>
      <c r="AI20" s="29">
        <f>SUM(AF21,Z21,W21,T21,Q21,N21,K21,H21,E21)</f>
        <v>9</v>
      </c>
      <c r="AJ20" s="18">
        <f>SUM(AD20,X20,U20,R20,O20,L20,I20,F20,C20)</f>
        <v>2</v>
      </c>
      <c r="AK20" s="14" t="s">
        <v>17</v>
      </c>
      <c r="AL20" s="17">
        <f>SUM(AF20,Z20,W20,T20,Q20,N20,K20,H20,E20)</f>
        <v>27</v>
      </c>
      <c r="AM20" s="186"/>
      <c r="AN20" s="187"/>
      <c r="AO20" s="188"/>
    </row>
    <row r="21" spans="1:41" ht="13.5" customHeight="1" thickBot="1">
      <c r="A21" s="19"/>
      <c r="B21" s="162" t="s">
        <v>143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1</v>
      </c>
      <c r="L21" s="20">
        <f>IF(L20=3,1,0)</f>
        <v>0</v>
      </c>
      <c r="M21" s="23"/>
      <c r="N21" s="23">
        <f>IF(N20=3,1,0)</f>
        <v>1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0</v>
      </c>
      <c r="Y21" s="23"/>
      <c r="Z21" s="23">
        <f>IF(Z20=3,1,0)</f>
        <v>1</v>
      </c>
      <c r="AA21" s="166"/>
      <c r="AB21" s="170"/>
      <c r="AC21" s="168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150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1</v>
      </c>
      <c r="M22" s="14" t="s">
        <v>17</v>
      </c>
      <c r="N22" s="15">
        <f>$AM$33</f>
        <v>3</v>
      </c>
      <c r="O22" s="13">
        <f>$AO$26</f>
        <v>0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3</v>
      </c>
      <c r="X22" s="13">
        <f>$Q$40</f>
        <v>2</v>
      </c>
      <c r="Y22" s="14" t="s">
        <v>17</v>
      </c>
      <c r="Z22" s="15">
        <f>$O$40</f>
        <v>3</v>
      </c>
      <c r="AA22" s="13">
        <f>$Q$33</f>
        <v>3</v>
      </c>
      <c r="AB22" s="14" t="s">
        <v>17</v>
      </c>
      <c r="AC22" s="15">
        <f>$O$33</f>
        <v>1</v>
      </c>
      <c r="AD22" s="163"/>
      <c r="AE22" s="169"/>
      <c r="AF22" s="165"/>
      <c r="AG22" s="28">
        <f>SUM(AA23,X23,U23,R23,O23,L23,I23,F23,C23)</f>
        <v>1</v>
      </c>
      <c r="AH22" s="14" t="s">
        <v>17</v>
      </c>
      <c r="AI22" s="29">
        <f>SUM(AC23,Z23,W23,T23,Q23,N23,K23,H23,E23)</f>
        <v>8</v>
      </c>
      <c r="AJ22" s="18">
        <f>SUM(AA22,X22,U22,R22,O22,L22,I22,F22,C22)</f>
        <v>6</v>
      </c>
      <c r="AK22" s="14" t="s">
        <v>17</v>
      </c>
      <c r="AL22" s="17">
        <f>SUM(AC22,Z22,W22,T22,Q22,N22,K22,H22,E22)</f>
        <v>25</v>
      </c>
      <c r="AM22" s="186"/>
      <c r="AN22" s="187"/>
      <c r="AO22" s="188"/>
    </row>
    <row r="23" spans="1:144" s="35" customFormat="1" ht="13.5" customHeight="1" thickBot="1">
      <c r="A23" s="19"/>
      <c r="B23" s="162" t="s">
        <v>98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0</v>
      </c>
      <c r="M23" s="23"/>
      <c r="N23" s="23">
        <f>IF(N22=3,1,0)</f>
        <v>1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1</v>
      </c>
      <c r="X23" s="20">
        <f>IF(X22=3,1,0)</f>
        <v>0</v>
      </c>
      <c r="Y23" s="23"/>
      <c r="Z23" s="23">
        <f>IF(Z22=3,1,0)</f>
        <v>1</v>
      </c>
      <c r="AA23" s="20">
        <f>IF(AA22=3,1,0)</f>
        <v>1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160</v>
      </c>
      <c r="AK24" s="38" t="s">
        <v>17</v>
      </c>
      <c r="AL24" s="41">
        <f>SUM(AL22,AL20,AL18,AL16,AL14,AL12,AL10,AL8,AL6,AL4)</f>
        <v>160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Mellone, Tullio</v>
      </c>
      <c r="C26" s="46"/>
      <c r="D26" s="47" t="s">
        <v>0</v>
      </c>
      <c r="E26" s="48"/>
      <c r="F26" s="49" t="str">
        <f>+B22</f>
        <v>Sax, Raphael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Francolino, Guiseppe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Sax, Raphael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0</v>
      </c>
    </row>
    <row r="27" spans="1:41" s="3" customFormat="1" ht="13.5" customHeight="1">
      <c r="A27" s="54" t="s">
        <v>22</v>
      </c>
      <c r="B27" s="107" t="str">
        <f>+B6</f>
        <v>Jochim, Tim</v>
      </c>
      <c r="C27" s="55"/>
      <c r="D27" s="56" t="s">
        <v>0</v>
      </c>
      <c r="E27" s="55"/>
      <c r="F27" s="57" t="str">
        <f>+B20</f>
        <v>Marek, Alexander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Richter, Markus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Siller, Kevin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Masson, Sven</v>
      </c>
      <c r="C28" s="55"/>
      <c r="D28" s="56" t="s">
        <v>0</v>
      </c>
      <c r="E28" s="55"/>
      <c r="F28" s="57" t="str">
        <f>+B18</f>
        <v>Sinn, Tobias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0</v>
      </c>
      <c r="R28" s="75" t="s">
        <v>61</v>
      </c>
      <c r="S28" s="84"/>
      <c r="T28" s="77"/>
      <c r="U28" s="57" t="str">
        <f>+B8</f>
        <v>Masson, Sven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Grün, Markus</v>
      </c>
      <c r="AH28" s="58"/>
      <c r="AI28" s="58"/>
      <c r="AJ28" s="58"/>
      <c r="AK28" s="58"/>
      <c r="AL28" s="58"/>
      <c r="AM28" s="127">
        <v>3</v>
      </c>
      <c r="AN28" s="59" t="s">
        <v>17</v>
      </c>
      <c r="AO28" s="180">
        <v>0</v>
      </c>
    </row>
    <row r="29" spans="1:41" s="3" customFormat="1" ht="13.5" customHeight="1">
      <c r="A29" s="54" t="s">
        <v>26</v>
      </c>
      <c r="B29" s="107" t="str">
        <f>+B10</f>
        <v>Richter, Markus</v>
      </c>
      <c r="C29" s="55"/>
      <c r="D29" s="56" t="s">
        <v>0</v>
      </c>
      <c r="E29" s="55"/>
      <c r="F29" s="57" t="str">
        <f>+B16</f>
        <v>Grün, Markus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8">
        <v>1</v>
      </c>
      <c r="R29" s="75" t="s">
        <v>63</v>
      </c>
      <c r="S29" s="84"/>
      <c r="T29" s="77"/>
      <c r="U29" s="57" t="str">
        <f>+B6</f>
        <v>Jochim, Tim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Sinn, Tobias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1</v>
      </c>
    </row>
    <row r="30" spans="1:41" s="3" customFormat="1" ht="13.5" customHeight="1" thickBot="1">
      <c r="A30" s="63" t="s">
        <v>28</v>
      </c>
      <c r="B30" s="108" t="str">
        <f>+B12</f>
        <v>Francolino, Guiseppe</v>
      </c>
      <c r="C30" s="64"/>
      <c r="D30" s="65" t="s">
        <v>0</v>
      </c>
      <c r="E30" s="64"/>
      <c r="F30" s="66" t="str">
        <f>+B14</f>
        <v>Siller, Kevin</v>
      </c>
      <c r="G30" s="67"/>
      <c r="H30" s="67"/>
      <c r="I30" s="67"/>
      <c r="J30" s="67"/>
      <c r="K30" s="67"/>
      <c r="L30" s="67"/>
      <c r="M30" s="67"/>
      <c r="N30" s="67"/>
      <c r="O30" s="122">
        <v>2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Mellone, Tullio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Marek, Alexander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Marek, Alexander</v>
      </c>
      <c r="C33" s="50"/>
      <c r="D33" s="52" t="s">
        <v>0</v>
      </c>
      <c r="E33" s="50"/>
      <c r="F33" s="49" t="str">
        <f>+B22</f>
        <v>Sax, Raphael</v>
      </c>
      <c r="G33" s="50"/>
      <c r="H33" s="50"/>
      <c r="I33" s="50"/>
      <c r="J33" s="50"/>
      <c r="K33" s="50"/>
      <c r="L33" s="50"/>
      <c r="M33" s="50"/>
      <c r="N33" s="50"/>
      <c r="O33" s="126">
        <v>1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Richter, Markus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Sax, Raphael</v>
      </c>
      <c r="AH33" s="50"/>
      <c r="AI33" s="50"/>
      <c r="AJ33" s="50"/>
      <c r="AK33" s="50"/>
      <c r="AL33" s="50"/>
      <c r="AM33" s="126">
        <v>3</v>
      </c>
      <c r="AN33" s="51" t="s">
        <v>17</v>
      </c>
      <c r="AO33" s="134">
        <v>1</v>
      </c>
    </row>
    <row r="34" spans="1:41" s="3" customFormat="1" ht="13.5" customHeight="1">
      <c r="A34" s="184" t="s">
        <v>47</v>
      </c>
      <c r="B34" s="110" t="str">
        <f>+B4</f>
        <v>Mellone, Tullio</v>
      </c>
      <c r="C34" s="76"/>
      <c r="D34" s="111" t="s">
        <v>0</v>
      </c>
      <c r="E34" s="76"/>
      <c r="F34" s="103" t="str">
        <f>+B18</f>
        <v>Sinn, Tobias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Masson, Sven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Francolino, Guiseppe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1</v>
      </c>
    </row>
    <row r="35" spans="1:41" s="3" customFormat="1" ht="13.5" customHeight="1">
      <c r="A35" s="184" t="s">
        <v>49</v>
      </c>
      <c r="B35" s="110" t="str">
        <f>+B6</f>
        <v>Jochim, Tim</v>
      </c>
      <c r="C35" s="76"/>
      <c r="D35" s="111" t="s">
        <v>0</v>
      </c>
      <c r="E35" s="76"/>
      <c r="F35" s="103" t="str">
        <f>+B16</f>
        <v>Grün, Markus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2</v>
      </c>
      <c r="R35" s="75" t="s">
        <v>37</v>
      </c>
      <c r="S35" s="76"/>
      <c r="T35" s="77"/>
      <c r="U35" s="57" t="str">
        <f>+B6</f>
        <v>Jochim, Tim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Siller, Kevin</v>
      </c>
      <c r="AH35" s="58"/>
      <c r="AI35" s="58"/>
      <c r="AJ35" s="58"/>
      <c r="AK35" s="58"/>
      <c r="AL35" s="58"/>
      <c r="AM35" s="127">
        <v>1</v>
      </c>
      <c r="AN35" s="59" t="s">
        <v>17</v>
      </c>
      <c r="AO35" s="180">
        <v>3</v>
      </c>
    </row>
    <row r="36" spans="1:41" s="3" customFormat="1" ht="13.5" customHeight="1">
      <c r="A36" s="184" t="s">
        <v>51</v>
      </c>
      <c r="B36" s="110" t="str">
        <f>+B8</f>
        <v>Masson, Sven</v>
      </c>
      <c r="C36" s="76"/>
      <c r="D36" s="111" t="s">
        <v>0</v>
      </c>
      <c r="E36" s="76"/>
      <c r="F36" s="103" t="str">
        <f>+B14</f>
        <v>Siller, Kevin</v>
      </c>
      <c r="G36" s="76"/>
      <c r="H36" s="76"/>
      <c r="I36" s="76"/>
      <c r="J36" s="76"/>
      <c r="K36" s="76"/>
      <c r="L36" s="76"/>
      <c r="M36" s="76"/>
      <c r="N36" s="76"/>
      <c r="O36" s="132">
        <v>1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Mellone, Tullio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Grün, Markus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0</v>
      </c>
    </row>
    <row r="37" spans="1:41" s="3" customFormat="1" ht="13.5" customHeight="1" thickBot="1">
      <c r="A37" s="185" t="s">
        <v>53</v>
      </c>
      <c r="B37" s="112" t="str">
        <f>+B10</f>
        <v>Richter, Markus</v>
      </c>
      <c r="C37" s="43"/>
      <c r="D37" s="26" t="s">
        <v>0</v>
      </c>
      <c r="E37" s="43"/>
      <c r="F37" s="113" t="str">
        <f>+B12</f>
        <v>Francolino, Guiseppe</v>
      </c>
      <c r="G37" s="43"/>
      <c r="H37" s="43"/>
      <c r="I37" s="43"/>
      <c r="J37" s="43"/>
      <c r="K37" s="43"/>
      <c r="L37" s="43"/>
      <c r="M37" s="43"/>
      <c r="N37" s="43"/>
      <c r="O37" s="133">
        <v>0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Sinn, Tobias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Marek, Alexander</v>
      </c>
      <c r="AH37" s="67"/>
      <c r="AI37" s="67"/>
      <c r="AJ37" s="67"/>
      <c r="AK37" s="67"/>
      <c r="AL37" s="67"/>
      <c r="AM37" s="128">
        <v>3</v>
      </c>
      <c r="AN37" s="68" t="s">
        <v>17</v>
      </c>
      <c r="AO37" s="181">
        <v>0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Sinn, Tobias</v>
      </c>
      <c r="C40" s="50"/>
      <c r="D40" s="52" t="s">
        <v>0</v>
      </c>
      <c r="E40" s="50"/>
      <c r="F40" s="49" t="str">
        <f>+B22</f>
        <v>Sax, Raphael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2</v>
      </c>
      <c r="R40" s="44" t="s">
        <v>67</v>
      </c>
      <c r="S40" s="76"/>
      <c r="T40" s="76"/>
      <c r="U40" s="45" t="str">
        <f>+B8</f>
        <v>Masson, Sven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Sax, Raphael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4" t="s">
        <v>23</v>
      </c>
      <c r="B41" s="110" t="str">
        <f>+B16</f>
        <v>Grün, Markus</v>
      </c>
      <c r="C41" s="76"/>
      <c r="D41" s="111" t="s">
        <v>0</v>
      </c>
      <c r="E41" s="76"/>
      <c r="F41" s="103" t="str">
        <f>+B20</f>
        <v>Marek, Alexander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1</v>
      </c>
      <c r="R41" s="100" t="s">
        <v>68</v>
      </c>
      <c r="S41" s="76"/>
      <c r="T41" s="76"/>
      <c r="U41" s="101" t="str">
        <f>+B6</f>
        <v>Jochim, Tim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Richter, Markus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1</v>
      </c>
    </row>
    <row r="42" spans="1:41" s="3" customFormat="1" ht="13.5" customHeight="1">
      <c r="A42" s="184" t="s">
        <v>25</v>
      </c>
      <c r="B42" s="110" t="str">
        <f>+B4</f>
        <v>Mellone, Tullio</v>
      </c>
      <c r="C42" s="76"/>
      <c r="D42" s="111" t="s">
        <v>0</v>
      </c>
      <c r="E42" s="76"/>
      <c r="F42" s="103" t="str">
        <f>+B14</f>
        <v>Siller, Kevin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Mellone, Tullio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Francolino, Guiseppe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Jochim, Tim</v>
      </c>
      <c r="C43" s="76"/>
      <c r="D43" s="111" t="s">
        <v>0</v>
      </c>
      <c r="E43" s="76"/>
      <c r="F43" s="103" t="str">
        <f>+B12</f>
        <v>Francolino, Guiseppe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Siller, Kevin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Marek, Alexander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5" t="s">
        <v>29</v>
      </c>
      <c r="B44" s="112" t="str">
        <f>+B8</f>
        <v>Masson, Sven</v>
      </c>
      <c r="C44" s="43"/>
      <c r="D44" s="26" t="s">
        <v>0</v>
      </c>
      <c r="E44" s="43"/>
      <c r="F44" s="113" t="str">
        <f>+B10</f>
        <v>Richter, Markus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2" t="str">
        <f>+B16</f>
        <v>Grün, Markus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Sinn, Tobias</v>
      </c>
      <c r="AH44" s="67"/>
      <c r="AI44" s="67"/>
      <c r="AJ44" s="67"/>
      <c r="AK44" s="67"/>
      <c r="AL44" s="67"/>
      <c r="AM44" s="122">
        <v>0</v>
      </c>
      <c r="AN44" s="68" t="s">
        <v>17</v>
      </c>
      <c r="AO44" s="179">
        <v>3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Grün, Markus</v>
      </c>
      <c r="C47" s="46"/>
      <c r="D47" s="47" t="s">
        <v>0</v>
      </c>
      <c r="E47" s="48"/>
      <c r="F47" s="49" t="str">
        <f>$B$22</f>
        <v>Sax, Raphael</v>
      </c>
      <c r="G47" s="50"/>
      <c r="H47" s="50"/>
      <c r="I47" s="50"/>
      <c r="J47" s="50"/>
      <c r="K47" s="50"/>
      <c r="L47" s="50"/>
      <c r="M47" s="50"/>
      <c r="N47" s="50"/>
      <c r="O47" s="120">
        <v>3</v>
      </c>
      <c r="P47" s="51" t="s">
        <v>17</v>
      </c>
      <c r="Q47" s="123">
        <v>0</v>
      </c>
      <c r="R47" s="44" t="s">
        <v>44</v>
      </c>
      <c r="S47" s="50"/>
      <c r="T47" s="50"/>
      <c r="U47" s="106" t="str">
        <f>+B6</f>
        <v>Jochim, Tim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Sax, Raphael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Siller, Kevin</v>
      </c>
      <c r="C48" s="55"/>
      <c r="D48" s="56" t="s">
        <v>0</v>
      </c>
      <c r="E48" s="55"/>
      <c r="F48" s="57" t="str">
        <f>+B18</f>
        <v>Sinn, Tobias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2</v>
      </c>
      <c r="R48" s="100" t="s">
        <v>46</v>
      </c>
      <c r="S48" s="76"/>
      <c r="T48" s="76"/>
      <c r="U48" s="115" t="str">
        <f>+B4</f>
        <v>Mellone, Tullio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Masson, Sven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1</v>
      </c>
    </row>
    <row r="49" spans="1:41" s="3" customFormat="1" ht="13.5" customHeight="1">
      <c r="A49" s="54" t="s">
        <v>60</v>
      </c>
      <c r="B49" s="107" t="str">
        <f>+B12</f>
        <v>Francolino, Guiseppe</v>
      </c>
      <c r="C49" s="55"/>
      <c r="D49" s="56" t="s">
        <v>0</v>
      </c>
      <c r="E49" s="55"/>
      <c r="F49" s="57" t="str">
        <f>+B20</f>
        <v>Marek, Alexander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0</v>
      </c>
      <c r="R49" s="100" t="s">
        <v>48</v>
      </c>
      <c r="S49" s="76"/>
      <c r="T49" s="76"/>
      <c r="U49" s="115" t="str">
        <f>+B10</f>
        <v>Richter, Markus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Marek, Alexander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0</v>
      </c>
    </row>
    <row r="50" spans="1:41" s="3" customFormat="1" ht="13.5" customHeight="1">
      <c r="A50" s="54" t="s">
        <v>62</v>
      </c>
      <c r="B50" s="107" t="str">
        <f>+B6</f>
        <v>Jochim, Tim</v>
      </c>
      <c r="C50" s="55"/>
      <c r="D50" s="56" t="s">
        <v>0</v>
      </c>
      <c r="E50" s="55"/>
      <c r="F50" s="57" t="str">
        <f>+B8</f>
        <v>Masson, Sven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2</v>
      </c>
      <c r="R50" s="100" t="s">
        <v>50</v>
      </c>
      <c r="S50" s="76"/>
      <c r="T50" s="76"/>
      <c r="U50" s="115" t="str">
        <f>+B12</f>
        <v>Francolino, Guiseppe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Sinn, Tobias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2</v>
      </c>
    </row>
    <row r="51" spans="1:41" s="3" customFormat="1" ht="13.5" customHeight="1" thickBot="1">
      <c r="A51" s="63" t="s">
        <v>64</v>
      </c>
      <c r="B51" s="108" t="str">
        <f>+B4</f>
        <v>Mellone, Tullio</v>
      </c>
      <c r="C51" s="64"/>
      <c r="D51" s="65" t="s">
        <v>0</v>
      </c>
      <c r="E51" s="64"/>
      <c r="F51" s="66" t="str">
        <f>+B10</f>
        <v>Richter, Markus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Siller, Kevin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Grün, Markus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0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Siller, Kevin</v>
      </c>
      <c r="C54" s="46"/>
      <c r="D54" s="47" t="s">
        <v>0</v>
      </c>
      <c r="E54" s="48"/>
      <c r="F54" s="49" t="str">
        <f>+B22</f>
        <v>Sax, Raphael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Francolino, Guiseppe</v>
      </c>
      <c r="C55" s="55"/>
      <c r="D55" s="56" t="s">
        <v>0</v>
      </c>
      <c r="E55" s="55"/>
      <c r="F55" s="57" t="str">
        <f>+B16</f>
        <v>Grün, Markus</v>
      </c>
      <c r="G55" s="58"/>
      <c r="H55" s="58"/>
      <c r="I55" s="58"/>
      <c r="J55" s="58"/>
      <c r="K55" s="58"/>
      <c r="L55" s="58"/>
      <c r="M55" s="58"/>
      <c r="N55" s="58"/>
      <c r="O55" s="121">
        <v>3</v>
      </c>
      <c r="P55" s="59" t="s">
        <v>17</v>
      </c>
      <c r="Q55" s="178">
        <v>1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Richter, Markus</v>
      </c>
      <c r="C56" s="55"/>
      <c r="D56" s="56" t="s">
        <v>0</v>
      </c>
      <c r="E56" s="55"/>
      <c r="F56" s="57" t="str">
        <f>+B18</f>
        <v>Sinn, Tobias</v>
      </c>
      <c r="G56" s="58"/>
      <c r="H56" s="58"/>
      <c r="I56" s="58"/>
      <c r="J56" s="58"/>
      <c r="K56" s="58"/>
      <c r="L56" s="58"/>
      <c r="M56" s="58"/>
      <c r="N56" s="58"/>
      <c r="O56" s="121">
        <v>3</v>
      </c>
      <c r="P56" s="59" t="s">
        <v>17</v>
      </c>
      <c r="Q56" s="178">
        <v>0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Masson, Sven</v>
      </c>
      <c r="C57" s="55"/>
      <c r="D57" s="56" t="s">
        <v>0</v>
      </c>
      <c r="E57" s="55"/>
      <c r="F57" s="57" t="str">
        <f>+B20</f>
        <v>Marek, Alexander</v>
      </c>
      <c r="G57" s="58"/>
      <c r="H57" s="58"/>
      <c r="I57" s="58"/>
      <c r="J57" s="58"/>
      <c r="K57" s="58"/>
      <c r="L57" s="58"/>
      <c r="M57" s="58"/>
      <c r="N57" s="58"/>
      <c r="O57" s="121">
        <v>3</v>
      </c>
      <c r="P57" s="59" t="s">
        <v>17</v>
      </c>
      <c r="Q57" s="178">
        <v>0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Mellone, Tullio</v>
      </c>
      <c r="C58" s="64"/>
      <c r="D58" s="65" t="s">
        <v>0</v>
      </c>
      <c r="E58" s="64"/>
      <c r="F58" s="66" t="str">
        <f>+B6</f>
        <v>Jochim, Tim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79">
        <v>1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 BI-Quali-RLT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1" t="str">
        <f>$B$4</f>
        <v>Mellone, Tullio</v>
      </c>
      <c r="C66" s="153" t="str">
        <f>$B$5</f>
        <v>TSV Erlenbach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24</v>
      </c>
      <c r="AB66" s="146"/>
      <c r="AC66" s="146"/>
      <c r="AD66" s="146"/>
      <c r="AE66" s="147"/>
      <c r="AF66" s="148"/>
      <c r="AG66" s="91">
        <f>$AG$4</f>
        <v>9</v>
      </c>
      <c r="AH66" s="92" t="s">
        <v>17</v>
      </c>
      <c r="AI66" s="93">
        <f>$AI$4</f>
        <v>0</v>
      </c>
      <c r="AJ66" s="94">
        <f>$AJ$4</f>
        <v>27</v>
      </c>
      <c r="AK66" s="92" t="s">
        <v>17</v>
      </c>
      <c r="AL66" s="93">
        <f>$AL$4</f>
        <v>3</v>
      </c>
      <c r="AM66" s="197">
        <v>1</v>
      </c>
      <c r="AN66" s="198"/>
      <c r="AO66" s="199"/>
    </row>
    <row r="67" spans="2:41" ht="16.5" thickBot="1">
      <c r="B67" s="150" t="str">
        <f>$B$14</f>
        <v>Siller, Kevin</v>
      </c>
      <c r="C67" s="153" t="str">
        <f>$B$15</f>
        <v>TSV Brettach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16</v>
      </c>
      <c r="AB67" s="146"/>
      <c r="AC67" s="146"/>
      <c r="AD67" s="146"/>
      <c r="AE67" s="147"/>
      <c r="AF67" s="148"/>
      <c r="AG67" s="91">
        <f>$AG$14</f>
        <v>8</v>
      </c>
      <c r="AH67" s="92" t="s">
        <v>17</v>
      </c>
      <c r="AI67" s="95">
        <f>$AI$14</f>
        <v>1</v>
      </c>
      <c r="AJ67" s="94">
        <f>$AJ$14</f>
        <v>25</v>
      </c>
      <c r="AK67" s="92" t="s">
        <v>17</v>
      </c>
      <c r="AL67" s="95">
        <f>$AL$14</f>
        <v>9</v>
      </c>
      <c r="AM67" s="197">
        <v>2</v>
      </c>
      <c r="AN67" s="198"/>
      <c r="AO67" s="199"/>
    </row>
    <row r="68" spans="2:41" ht="16.5" thickBot="1">
      <c r="B68" s="150" t="str">
        <f>$B$6</f>
        <v>Jochim, Tim</v>
      </c>
      <c r="C68" s="153" t="str">
        <f>$B$7</f>
        <v>SV Neckarsulm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11</v>
      </c>
      <c r="AB68" s="146"/>
      <c r="AC68" s="146"/>
      <c r="AD68" s="146"/>
      <c r="AE68" s="147"/>
      <c r="AF68" s="148"/>
      <c r="AG68" s="91">
        <f>$AG$6</f>
        <v>7</v>
      </c>
      <c r="AH68" s="92" t="s">
        <v>17</v>
      </c>
      <c r="AI68" s="95">
        <f>$AI$6</f>
        <v>2</v>
      </c>
      <c r="AJ68" s="94">
        <f>$AJ$6</f>
        <v>23</v>
      </c>
      <c r="AK68" s="92" t="s">
        <v>17</v>
      </c>
      <c r="AL68" s="95">
        <f>$AL$6</f>
        <v>12</v>
      </c>
      <c r="AM68" s="197">
        <v>3</v>
      </c>
      <c r="AN68" s="198"/>
      <c r="AO68" s="199"/>
    </row>
    <row r="69" spans="2:41" ht="16.5" thickBot="1">
      <c r="B69" s="150" t="str">
        <f>$B$8</f>
        <v>Masson, Sven</v>
      </c>
      <c r="C69" s="153" t="str">
        <f>$B$9</f>
        <v>VfL Brackenheim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6</v>
      </c>
      <c r="AB69" s="146"/>
      <c r="AC69" s="146"/>
      <c r="AD69" s="146"/>
      <c r="AE69" s="147"/>
      <c r="AF69" s="148"/>
      <c r="AG69" s="91">
        <f>$AG$8</f>
        <v>5</v>
      </c>
      <c r="AH69" s="92" t="s">
        <v>17</v>
      </c>
      <c r="AI69" s="95">
        <f>$AI$8</f>
        <v>4</v>
      </c>
      <c r="AJ69" s="94">
        <f>$AJ$8</f>
        <v>19</v>
      </c>
      <c r="AK69" s="92" t="s">
        <v>17</v>
      </c>
      <c r="AL69" s="95">
        <f>$AL$8</f>
        <v>13</v>
      </c>
      <c r="AM69" s="197">
        <v>4</v>
      </c>
      <c r="AN69" s="198"/>
      <c r="AO69" s="199"/>
    </row>
    <row r="70" spans="2:41" ht="16.5" thickBot="1">
      <c r="B70" s="150" t="str">
        <f>$B$12</f>
        <v>Francolino, Guiseppe</v>
      </c>
      <c r="C70" s="153" t="str">
        <f>$B$13</f>
        <v>TG Böckingen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3</v>
      </c>
      <c r="AB70" s="146"/>
      <c r="AC70" s="146"/>
      <c r="AD70" s="146"/>
      <c r="AE70" s="147"/>
      <c r="AF70" s="148"/>
      <c r="AG70" s="91">
        <f>$AG$12</f>
        <v>5</v>
      </c>
      <c r="AH70" s="92" t="s">
        <v>17</v>
      </c>
      <c r="AI70" s="95">
        <f>$AI$12</f>
        <v>4</v>
      </c>
      <c r="AJ70" s="94">
        <f>$AJ$12</f>
        <v>18</v>
      </c>
      <c r="AK70" s="92" t="s">
        <v>17</v>
      </c>
      <c r="AL70" s="95">
        <f>$AL$12</f>
        <v>15</v>
      </c>
      <c r="AM70" s="197">
        <v>5</v>
      </c>
      <c r="AN70" s="198"/>
      <c r="AO70" s="199"/>
    </row>
    <row r="71" spans="2:41" ht="16.5" thickBot="1">
      <c r="B71" s="150" t="str">
        <f>$B$10</f>
        <v>Richter, Markus</v>
      </c>
      <c r="C71" s="153" t="str">
        <f>$B$11</f>
        <v>TSV Herbolzheim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2</v>
      </c>
      <c r="AB71" s="146"/>
      <c r="AC71" s="146"/>
      <c r="AD71" s="146"/>
      <c r="AE71" s="147"/>
      <c r="AF71" s="148"/>
      <c r="AG71" s="91">
        <f>$AG$10</f>
        <v>5</v>
      </c>
      <c r="AH71" s="92" t="s">
        <v>17</v>
      </c>
      <c r="AI71" s="95">
        <f>$AI$10</f>
        <v>4</v>
      </c>
      <c r="AJ71" s="94">
        <f>$AJ$10</f>
        <v>16</v>
      </c>
      <c r="AK71" s="92" t="s">
        <v>17</v>
      </c>
      <c r="AL71" s="95">
        <f>$AL$10</f>
        <v>14</v>
      </c>
      <c r="AM71" s="197">
        <v>6</v>
      </c>
      <c r="AN71" s="198"/>
      <c r="AO71" s="199"/>
    </row>
    <row r="72" spans="2:41" ht="16.5" thickBot="1">
      <c r="B72" s="150" t="str">
        <f>$B$18</f>
        <v>Sinn, Tobias</v>
      </c>
      <c r="C72" s="153" t="str">
        <f>$B$19</f>
        <v>SC Ilsfeld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-6</v>
      </c>
      <c r="AB72" s="146"/>
      <c r="AC72" s="146"/>
      <c r="AD72" s="146"/>
      <c r="AE72" s="147"/>
      <c r="AF72" s="148"/>
      <c r="AG72" s="91">
        <f>$AG$18</f>
        <v>3</v>
      </c>
      <c r="AH72" s="92" t="s">
        <v>17</v>
      </c>
      <c r="AI72" s="95">
        <f>$AI$18</f>
        <v>6</v>
      </c>
      <c r="AJ72" s="94">
        <f>$AJ$18</f>
        <v>14</v>
      </c>
      <c r="AK72" s="92" t="s">
        <v>17</v>
      </c>
      <c r="AL72" s="95">
        <f>$AL$18</f>
        <v>20</v>
      </c>
      <c r="AM72" s="197">
        <v>7</v>
      </c>
      <c r="AN72" s="198"/>
      <c r="AO72" s="199"/>
    </row>
    <row r="73" spans="2:41" ht="16.5" thickBot="1">
      <c r="B73" s="150" t="str">
        <f>$B$16</f>
        <v>Grün, Markus</v>
      </c>
      <c r="C73" s="153" t="str">
        <f>$B$17</f>
        <v>SV Frauenzimmern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-12</v>
      </c>
      <c r="AB73" s="146"/>
      <c r="AC73" s="146"/>
      <c r="AD73" s="146"/>
      <c r="AE73" s="147"/>
      <c r="AF73" s="148"/>
      <c r="AG73" s="91">
        <f>$AG$16</f>
        <v>2</v>
      </c>
      <c r="AH73" s="92" t="s">
        <v>17</v>
      </c>
      <c r="AI73" s="95">
        <f>$AI$16</f>
        <v>7</v>
      </c>
      <c r="AJ73" s="94">
        <f>$AJ$16</f>
        <v>10</v>
      </c>
      <c r="AK73" s="92" t="s">
        <v>17</v>
      </c>
      <c r="AL73" s="95">
        <f>$AL$16</f>
        <v>22</v>
      </c>
      <c r="AM73" s="197">
        <v>8</v>
      </c>
      <c r="AN73" s="198"/>
      <c r="AO73" s="199"/>
    </row>
    <row r="74" spans="2:41" ht="16.5" thickBot="1">
      <c r="B74" s="150" t="str">
        <f>$B$22</f>
        <v>Sax, Raphael</v>
      </c>
      <c r="C74" s="153" t="str">
        <f>$B$23</f>
        <v>TSV Untereisesheim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-19</v>
      </c>
      <c r="AB74" s="146"/>
      <c r="AC74" s="146"/>
      <c r="AD74" s="146"/>
      <c r="AE74" s="147"/>
      <c r="AF74" s="148"/>
      <c r="AG74" s="91">
        <f>$AG$22</f>
        <v>1</v>
      </c>
      <c r="AH74" s="92" t="s">
        <v>17</v>
      </c>
      <c r="AI74" s="95">
        <f>$AI$22</f>
        <v>8</v>
      </c>
      <c r="AJ74" s="94">
        <f>$AJ$22</f>
        <v>6</v>
      </c>
      <c r="AK74" s="92" t="s">
        <v>17</v>
      </c>
      <c r="AL74" s="95">
        <f>$AL$22</f>
        <v>25</v>
      </c>
      <c r="AM74" s="197">
        <v>9</v>
      </c>
      <c r="AN74" s="198"/>
      <c r="AO74" s="199"/>
    </row>
    <row r="75" spans="2:41" ht="16.5" thickBot="1">
      <c r="B75" s="152" t="str">
        <f>$B$20</f>
        <v>Marek, Alexander</v>
      </c>
      <c r="C75" s="153" t="str">
        <f>$B$21</f>
        <v>TG Offenau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-25</v>
      </c>
      <c r="AB75" s="146"/>
      <c r="AC75" s="146"/>
      <c r="AD75" s="146"/>
      <c r="AE75" s="147"/>
      <c r="AF75" s="148"/>
      <c r="AG75" s="96">
        <f>$AG$20</f>
        <v>0</v>
      </c>
      <c r="AH75" s="97" t="s">
        <v>17</v>
      </c>
      <c r="AI75" s="98">
        <f>$AI$20</f>
        <v>9</v>
      </c>
      <c r="AJ75" s="99">
        <f>$AJ$20</f>
        <v>2</v>
      </c>
      <c r="AK75" s="97" t="s">
        <v>17</v>
      </c>
      <c r="AL75" s="98">
        <f>$AL$20</f>
        <v>27</v>
      </c>
      <c r="AM75" s="197">
        <v>10</v>
      </c>
      <c r="AN75" s="198"/>
      <c r="AO75" s="199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160</v>
      </c>
      <c r="AK76" s="156" t="s">
        <v>17</v>
      </c>
      <c r="AL76" s="157">
        <f>SUM(AL66:AL75)</f>
        <v>160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78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99</v>
      </c>
      <c r="C4" s="163"/>
      <c r="D4" s="164"/>
      <c r="E4" s="165"/>
      <c r="F4" s="13">
        <f>$O$58</f>
        <v>1</v>
      </c>
      <c r="G4" s="14" t="s">
        <v>17</v>
      </c>
      <c r="H4" s="15">
        <f>$Q$58</f>
        <v>3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0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1</v>
      </c>
      <c r="U4" s="13">
        <f>$AM$36</f>
        <v>3</v>
      </c>
      <c r="V4" s="14" t="s">
        <v>17</v>
      </c>
      <c r="W4" s="15">
        <f>$AO$36</f>
        <v>1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2</v>
      </c>
      <c r="AD4" s="13">
        <f>$O$26</f>
        <v>3</v>
      </c>
      <c r="AE4" s="14" t="s">
        <v>17</v>
      </c>
      <c r="AF4" s="16">
        <f>$Q$26</f>
        <v>1</v>
      </c>
      <c r="AG4" s="17">
        <f>SUM(AD5,AA5,X5,U5,R5,O5,L5,I5,F5)</f>
        <v>8</v>
      </c>
      <c r="AH4" s="14" t="s">
        <v>17</v>
      </c>
      <c r="AI4" s="17">
        <f>SUM(AF5,AC5,Z5,W5,T5,Q5,N5,K5,H5)</f>
        <v>1</v>
      </c>
      <c r="AJ4" s="18">
        <f>SUM(AD4,AA4,X4,U4,R4,O4,L4,I4,F4)</f>
        <v>25</v>
      </c>
      <c r="AK4" s="14" t="s">
        <v>17</v>
      </c>
      <c r="AL4" s="17">
        <f>SUM(AF4,AC4,Z4,W4,T4,Q4,N4,K4,H4)</f>
        <v>8</v>
      </c>
      <c r="AM4" s="186"/>
      <c r="AN4" s="187"/>
      <c r="AO4" s="188"/>
    </row>
    <row r="5" spans="1:41" ht="13.5" customHeight="1" thickBot="1">
      <c r="A5" s="19"/>
      <c r="B5" s="160" t="s">
        <v>100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107</v>
      </c>
      <c r="C6" s="13">
        <f>$Q$58</f>
        <v>3</v>
      </c>
      <c r="D6" s="14" t="s">
        <v>17</v>
      </c>
      <c r="E6" s="15">
        <f>$O$58</f>
        <v>1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2</v>
      </c>
      <c r="L6" s="13">
        <f>$AM$41</f>
        <v>3</v>
      </c>
      <c r="M6" s="14" t="s">
        <v>17</v>
      </c>
      <c r="N6" s="15">
        <f>$AO$41</f>
        <v>0</v>
      </c>
      <c r="O6" s="13">
        <f>$O$43</f>
        <v>3</v>
      </c>
      <c r="P6" s="14" t="s">
        <v>17</v>
      </c>
      <c r="Q6" s="15">
        <f>$Q$43</f>
        <v>1</v>
      </c>
      <c r="R6" s="13">
        <f>$AM$35</f>
        <v>3</v>
      </c>
      <c r="S6" s="14" t="s">
        <v>17</v>
      </c>
      <c r="T6" s="15">
        <f>$AO$35</f>
        <v>0</v>
      </c>
      <c r="U6" s="13">
        <f>$O$35</f>
        <v>3</v>
      </c>
      <c r="V6" s="14" t="s">
        <v>17</v>
      </c>
      <c r="W6" s="15">
        <f>$Q$35</f>
        <v>1</v>
      </c>
      <c r="X6" s="13">
        <f>$AM$29</f>
        <v>3</v>
      </c>
      <c r="Y6" s="14" t="s">
        <v>17</v>
      </c>
      <c r="Z6" s="15">
        <f>$AO$29</f>
        <v>0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9</v>
      </c>
      <c r="AH6" s="14" t="s">
        <v>17</v>
      </c>
      <c r="AI6" s="29">
        <f>SUM(AF7,AC7,Z7,W7,T7,Q7,N7,K7,E7)</f>
        <v>0</v>
      </c>
      <c r="AJ6" s="18">
        <f>SUM(AD6,AA6,X6,U6,R6,O6,L6,I6,C6)</f>
        <v>27</v>
      </c>
      <c r="AK6" s="14" t="s">
        <v>17</v>
      </c>
      <c r="AL6" s="17">
        <f>SUM(AF6,AC6,Z6,W6,T6,Q6,N6,K6,E6)</f>
        <v>5</v>
      </c>
      <c r="AM6" s="186"/>
      <c r="AN6" s="187"/>
      <c r="AO6" s="188"/>
    </row>
    <row r="7" spans="1:41" ht="13.5" customHeight="1" thickBot="1">
      <c r="A7" s="19"/>
      <c r="B7" s="162" t="s">
        <v>108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114</v>
      </c>
      <c r="C8" s="13">
        <f>$AO$48</f>
        <v>0</v>
      </c>
      <c r="D8" s="14" t="s">
        <v>17</v>
      </c>
      <c r="E8" s="15">
        <f>$AM$48</f>
        <v>3</v>
      </c>
      <c r="F8" s="13">
        <f>$Q$50</f>
        <v>2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3</v>
      </c>
      <c r="M8" s="14" t="s">
        <v>17</v>
      </c>
      <c r="N8" s="15">
        <f>$Q$44</f>
        <v>2</v>
      </c>
      <c r="O8" s="13">
        <f>$AM$34</f>
        <v>3</v>
      </c>
      <c r="P8" s="14" t="s">
        <v>17</v>
      </c>
      <c r="Q8" s="15">
        <f>$AO$34</f>
        <v>0</v>
      </c>
      <c r="R8" s="13">
        <f>$O$36</f>
        <v>1</v>
      </c>
      <c r="S8" s="14" t="s">
        <v>17</v>
      </c>
      <c r="T8" s="15">
        <f>$Q$36</f>
        <v>3</v>
      </c>
      <c r="U8" s="13">
        <f>$AM$28</f>
        <v>0</v>
      </c>
      <c r="V8" s="14" t="s">
        <v>17</v>
      </c>
      <c r="W8" s="15">
        <f>$AO$28</f>
        <v>3</v>
      </c>
      <c r="X8" s="13">
        <f>$O$28</f>
        <v>3</v>
      </c>
      <c r="Y8" s="14" t="s">
        <v>17</v>
      </c>
      <c r="Z8" s="15">
        <f>$Q$28</f>
        <v>0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4</v>
      </c>
      <c r="AH8" s="14" t="s">
        <v>17</v>
      </c>
      <c r="AI8" s="29">
        <f>SUM(AF9,AC9,Z9,W9,T9,Q9,N9,H9,E9)</f>
        <v>5</v>
      </c>
      <c r="AJ8" s="18">
        <f>SUM(AD8,AA8,X8,U8,R8,O8,L8,F8,C8)</f>
        <v>15</v>
      </c>
      <c r="AK8" s="14" t="s">
        <v>17</v>
      </c>
      <c r="AL8" s="17">
        <f>SUM(AF8,AC8,Z8,W8,T8,Q8,N8,H8,E8)</f>
        <v>17</v>
      </c>
      <c r="AM8" s="196"/>
      <c r="AN8" s="187"/>
      <c r="AO8" s="188"/>
    </row>
    <row r="9" spans="1:41" ht="13.5" customHeight="1" thickBot="1">
      <c r="A9" s="19"/>
      <c r="B9" s="162" t="s">
        <v>115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1</v>
      </c>
      <c r="M9" s="23"/>
      <c r="N9" s="23">
        <f>IF(N8=3,1,0)</f>
        <v>0</v>
      </c>
      <c r="O9" s="20">
        <f>IF(O8=3,1,0)</f>
        <v>1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1</v>
      </c>
      <c r="U9" s="20">
        <f>IF(U8=3,1,0)</f>
        <v>0</v>
      </c>
      <c r="V9" s="23"/>
      <c r="W9" s="23">
        <f>IF(W8=3,1,0)</f>
        <v>1</v>
      </c>
      <c r="X9" s="20">
        <f>IF(X8=3,1,0)</f>
        <v>1</v>
      </c>
      <c r="Y9" s="23"/>
      <c r="Z9" s="23">
        <f>IF(Z8=3,1,0)</f>
        <v>0</v>
      </c>
      <c r="AA9" s="20">
        <f>IF(AA8=3,1,0)</f>
        <v>0</v>
      </c>
      <c r="AB9" s="23"/>
      <c r="AC9" s="23">
        <f>IF(AC8=3,1,0)</f>
        <v>1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118</v>
      </c>
      <c r="C10" s="13">
        <f>$Q$51</f>
        <v>0</v>
      </c>
      <c r="D10" s="14" t="s">
        <v>17</v>
      </c>
      <c r="E10" s="15">
        <f>$O$51</f>
        <v>3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2</v>
      </c>
      <c r="J10" s="14" t="s">
        <v>17</v>
      </c>
      <c r="K10" s="15">
        <f>$O$44</f>
        <v>3</v>
      </c>
      <c r="L10" s="163"/>
      <c r="M10" s="169"/>
      <c r="N10" s="165"/>
      <c r="O10" s="13">
        <f>$O$37</f>
        <v>0</v>
      </c>
      <c r="P10" s="14" t="s">
        <v>17</v>
      </c>
      <c r="Q10" s="15">
        <f>$Q$37</f>
        <v>3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3</v>
      </c>
      <c r="X10" s="13">
        <f>$O$56</f>
        <v>0</v>
      </c>
      <c r="Y10" s="14" t="s">
        <v>17</v>
      </c>
      <c r="Z10" s="15">
        <f>$Q$56</f>
        <v>3</v>
      </c>
      <c r="AA10" s="13">
        <f>$AM$49</f>
        <v>0</v>
      </c>
      <c r="AB10" s="14" t="s">
        <v>17</v>
      </c>
      <c r="AC10" s="15">
        <f>$AO$49</f>
        <v>3</v>
      </c>
      <c r="AD10" s="13">
        <f>$AM$33</f>
        <v>0</v>
      </c>
      <c r="AE10" s="14" t="s">
        <v>17</v>
      </c>
      <c r="AF10" s="15">
        <f>$AO$33</f>
        <v>3</v>
      </c>
      <c r="AG10" s="28">
        <f>SUM(AD11,AA11,X11,U11,R11,O11,I11,F11,C11)</f>
        <v>0</v>
      </c>
      <c r="AH10" s="14" t="s">
        <v>17</v>
      </c>
      <c r="AI10" s="29">
        <f>SUM(AF11,AC11,Z11,W11,T11,Q11,K11,H11,E11)</f>
        <v>9</v>
      </c>
      <c r="AJ10" s="18">
        <f>SUM(AD10,AA10,X10,U10,R10,O10,I10,F10,C10)</f>
        <v>2</v>
      </c>
      <c r="AK10" s="14" t="s">
        <v>17</v>
      </c>
      <c r="AL10" s="17">
        <f>SUM(AF10,AC10,Z10,W10,T10,Q10,K10,H10,E10)</f>
        <v>27</v>
      </c>
      <c r="AM10" s="186"/>
      <c r="AN10" s="187"/>
      <c r="AO10" s="188"/>
    </row>
    <row r="11" spans="1:41" ht="13.5" customHeight="1" thickBot="1">
      <c r="A11" s="19"/>
      <c r="B11" s="162" t="s">
        <v>87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0</v>
      </c>
      <c r="J11" s="23"/>
      <c r="K11" s="23">
        <f>IF(K10=3,1,0)</f>
        <v>1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1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151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1</v>
      </c>
      <c r="G12" s="14" t="s">
        <v>17</v>
      </c>
      <c r="H12" s="15">
        <f>$O$43</f>
        <v>3</v>
      </c>
      <c r="I12" s="13">
        <f>$AO$34</f>
        <v>0</v>
      </c>
      <c r="J12" s="14" t="s">
        <v>17</v>
      </c>
      <c r="K12" s="15">
        <f>$AM$34</f>
        <v>3</v>
      </c>
      <c r="L12" s="13">
        <f>$Q$37</f>
        <v>3</v>
      </c>
      <c r="M12" s="14" t="s">
        <v>17</v>
      </c>
      <c r="N12" s="15">
        <f>$O$37</f>
        <v>0</v>
      </c>
      <c r="O12" s="163"/>
      <c r="P12" s="169"/>
      <c r="Q12" s="165"/>
      <c r="R12" s="13">
        <f>$O$30</f>
        <v>0</v>
      </c>
      <c r="S12" s="14" t="s">
        <v>17</v>
      </c>
      <c r="T12" s="15">
        <f>$Q$30</f>
        <v>3</v>
      </c>
      <c r="U12" s="13">
        <f>$O$55</f>
        <v>0</v>
      </c>
      <c r="V12" s="14" t="s">
        <v>17</v>
      </c>
      <c r="W12" s="15">
        <f>$Q$55</f>
        <v>3</v>
      </c>
      <c r="X12" s="13">
        <f>$AM$50</f>
        <v>0</v>
      </c>
      <c r="Y12" s="14" t="s">
        <v>17</v>
      </c>
      <c r="Z12" s="15">
        <f>$AO$50</f>
        <v>3</v>
      </c>
      <c r="AA12" s="13">
        <f>$O$49</f>
        <v>2</v>
      </c>
      <c r="AB12" s="14" t="s">
        <v>17</v>
      </c>
      <c r="AC12" s="15">
        <f>$Q$49</f>
        <v>3</v>
      </c>
      <c r="AD12" s="13">
        <f>$AM$26</f>
        <v>3</v>
      </c>
      <c r="AE12" s="14" t="s">
        <v>17</v>
      </c>
      <c r="AF12" s="15">
        <f>$AO$26</f>
        <v>1</v>
      </c>
      <c r="AG12" s="28">
        <f>SUM(AD13,AA13,X13,U13,R13,L13,I13,F13,C13)</f>
        <v>2</v>
      </c>
      <c r="AH12" s="14" t="s">
        <v>17</v>
      </c>
      <c r="AI12" s="29">
        <f>SUM(AF13,AC13,Z13,W13,T13,N13,K13,H13,E13)</f>
        <v>7</v>
      </c>
      <c r="AJ12" s="18">
        <f>SUM(AD12,AA12,X12,U12,R12,L12,I12,F12,C12)</f>
        <v>9</v>
      </c>
      <c r="AK12" s="14" t="s">
        <v>17</v>
      </c>
      <c r="AL12" s="17">
        <f>SUM(AF12,AC12,Z12,W12,T12,N12,K12,H12,E12)</f>
        <v>22</v>
      </c>
      <c r="AM12" s="186"/>
      <c r="AN12" s="187"/>
      <c r="AO12" s="188"/>
    </row>
    <row r="13" spans="1:41" ht="13.5" customHeight="1" thickBot="1">
      <c r="A13" s="19"/>
      <c r="B13" s="162" t="s">
        <v>143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122</v>
      </c>
      <c r="C14" s="13">
        <f>$Q$42</f>
        <v>1</v>
      </c>
      <c r="D14" s="14" t="s">
        <v>17</v>
      </c>
      <c r="E14" s="15">
        <f>$O$42</f>
        <v>3</v>
      </c>
      <c r="F14" s="13">
        <f>$AO$35</f>
        <v>0</v>
      </c>
      <c r="G14" s="14" t="s">
        <v>17</v>
      </c>
      <c r="H14" s="15">
        <f>$AM$35</f>
        <v>3</v>
      </c>
      <c r="I14" s="13">
        <f>$Q$36</f>
        <v>3</v>
      </c>
      <c r="J14" s="14" t="s">
        <v>17</v>
      </c>
      <c r="K14" s="15">
        <f>$O$36</f>
        <v>1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3</v>
      </c>
      <c r="P14" s="14" t="s">
        <v>17</v>
      </c>
      <c r="Q14" s="15">
        <f>$O$30</f>
        <v>0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0</v>
      </c>
      <c r="X14" s="13">
        <f>$O$48</f>
        <v>3</v>
      </c>
      <c r="Y14" s="14" t="s">
        <v>17</v>
      </c>
      <c r="Z14" s="15">
        <f>$Q$48</f>
        <v>2</v>
      </c>
      <c r="AA14" s="13">
        <f>$AM$43</f>
        <v>3</v>
      </c>
      <c r="AB14" s="14" t="s">
        <v>17</v>
      </c>
      <c r="AC14" s="15">
        <f>$AO$43</f>
        <v>0</v>
      </c>
      <c r="AD14" s="13">
        <f>$O$54</f>
        <v>2</v>
      </c>
      <c r="AE14" s="14" t="s">
        <v>17</v>
      </c>
      <c r="AF14" s="15">
        <f>$Q$54</f>
        <v>3</v>
      </c>
      <c r="AG14" s="28">
        <f>SUM(AD15,AA15,X15,U15,O15,L15,I15,F15,C15)</f>
        <v>6</v>
      </c>
      <c r="AH14" s="14" t="s">
        <v>17</v>
      </c>
      <c r="AI14" s="29">
        <f>SUM(AF15,AC15,Z15,W15,Q15,N15,K15,H15,E15)</f>
        <v>3</v>
      </c>
      <c r="AJ14" s="18">
        <f>SUM(AD14,AA14,X14,U14,O14,L14,I14,F14,C14)</f>
        <v>21</v>
      </c>
      <c r="AK14" s="14" t="s">
        <v>17</v>
      </c>
      <c r="AL14" s="17">
        <f>SUM(AF14,AC14,Z14,W14,Q14,N14,K14,H14,E14)</f>
        <v>12</v>
      </c>
      <c r="AM14" s="186"/>
      <c r="AN14" s="187"/>
      <c r="AO14" s="188"/>
    </row>
    <row r="15" spans="1:41" ht="13.5" customHeight="1" thickBot="1">
      <c r="A15" s="19"/>
      <c r="B15" s="177" t="s">
        <v>82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1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132</v>
      </c>
      <c r="C16" s="13">
        <f>$AO$36</f>
        <v>1</v>
      </c>
      <c r="D16" s="14" t="s">
        <v>17</v>
      </c>
      <c r="E16" s="15">
        <f>$AM$36</f>
        <v>3</v>
      </c>
      <c r="F16" s="13">
        <f>$Q$35</f>
        <v>1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3</v>
      </c>
      <c r="M16" s="14" t="s">
        <v>17</v>
      </c>
      <c r="N16" s="15">
        <f>$O$29</f>
        <v>0</v>
      </c>
      <c r="O16" s="13">
        <f>$Q$55</f>
        <v>3</v>
      </c>
      <c r="P16" s="14" t="s">
        <v>17</v>
      </c>
      <c r="Q16" s="15">
        <f>$O$55</f>
        <v>0</v>
      </c>
      <c r="R16" s="13">
        <f>$AO$51</f>
        <v>0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3</v>
      </c>
      <c r="Y16" s="14" t="s">
        <v>17</v>
      </c>
      <c r="Z16" s="15">
        <f>$AO$44</f>
        <v>1</v>
      </c>
      <c r="AA16" s="13">
        <f>$O$41</f>
        <v>3</v>
      </c>
      <c r="AB16" s="14" t="s">
        <v>17</v>
      </c>
      <c r="AC16" s="15">
        <f>$Q$41</f>
        <v>2</v>
      </c>
      <c r="AD16" s="13">
        <f>$O$47</f>
        <v>2</v>
      </c>
      <c r="AE16" s="14" t="s">
        <v>17</v>
      </c>
      <c r="AF16" s="15">
        <f>$Q$47</f>
        <v>3</v>
      </c>
      <c r="AG16" s="28">
        <f>SUM(AD17,AA17,X17,R17,O17,L17,I17,F17,C17)</f>
        <v>5</v>
      </c>
      <c r="AH16" s="14" t="s">
        <v>17</v>
      </c>
      <c r="AI16" s="29">
        <f>SUM(AF17,AC17,Z17,T17,Q17,N17,K17,H17,E17)</f>
        <v>4</v>
      </c>
      <c r="AJ16" s="18">
        <f>SUM(AD16,AA16,X16,R16,O16,L16,I16,F16,C16)</f>
        <v>19</v>
      </c>
      <c r="AK16" s="14" t="s">
        <v>17</v>
      </c>
      <c r="AL16" s="17">
        <f>SUM(AF16,AC16,Z16,T16,Q16,N16,K16,H16,E16)</f>
        <v>15</v>
      </c>
      <c r="AM16" s="186"/>
      <c r="AN16" s="187"/>
      <c r="AO16" s="188"/>
    </row>
    <row r="17" spans="1:41" ht="13.5" customHeight="1" thickBot="1">
      <c r="A17" s="19"/>
      <c r="B17" s="162" t="s">
        <v>128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1</v>
      </c>
      <c r="M17" s="23"/>
      <c r="N17" s="23">
        <f>IF(N16=3,1,0)</f>
        <v>0</v>
      </c>
      <c r="O17" s="20">
        <f>IF(O16=3,1,0)</f>
        <v>1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1</v>
      </c>
      <c r="Y17" s="23"/>
      <c r="Z17" s="23">
        <f>IF(Z16=3,1,0)</f>
        <v>0</v>
      </c>
      <c r="AA17" s="20">
        <f>IF(AA16=3,1,0)</f>
        <v>1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135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0</v>
      </c>
      <c r="G18" s="14" t="s">
        <v>17</v>
      </c>
      <c r="H18" s="15">
        <f>$AM$29</f>
        <v>3</v>
      </c>
      <c r="I18" s="13">
        <f>$Q$28</f>
        <v>0</v>
      </c>
      <c r="J18" s="14" t="s">
        <v>17</v>
      </c>
      <c r="K18" s="15">
        <f>$O$28</f>
        <v>3</v>
      </c>
      <c r="L18" s="13">
        <f>$Q$56</f>
        <v>3</v>
      </c>
      <c r="M18" s="14" t="s">
        <v>17</v>
      </c>
      <c r="N18" s="15">
        <f>$O$56</f>
        <v>0</v>
      </c>
      <c r="O18" s="13">
        <f>$AO$50</f>
        <v>3</v>
      </c>
      <c r="P18" s="14" t="s">
        <v>17</v>
      </c>
      <c r="Q18" s="15">
        <f>$AM$50</f>
        <v>0</v>
      </c>
      <c r="R18" s="13">
        <f>$Q$48</f>
        <v>2</v>
      </c>
      <c r="S18" s="14" t="s">
        <v>17</v>
      </c>
      <c r="T18" s="15">
        <f>$O$48</f>
        <v>3</v>
      </c>
      <c r="U18" s="13">
        <f>$AO$44</f>
        <v>1</v>
      </c>
      <c r="V18" s="14" t="s">
        <v>17</v>
      </c>
      <c r="W18" s="15">
        <f>$AM$44</f>
        <v>3</v>
      </c>
      <c r="X18" s="163"/>
      <c r="Y18" s="169"/>
      <c r="Z18" s="165"/>
      <c r="AA18" s="13">
        <f>$AM$37</f>
        <v>2</v>
      </c>
      <c r="AB18" s="14" t="s">
        <v>17</v>
      </c>
      <c r="AC18" s="15">
        <f>$AO$37</f>
        <v>3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3</v>
      </c>
      <c r="AH18" s="14" t="s">
        <v>17</v>
      </c>
      <c r="AI18" s="29">
        <f>SUM(AF19,AC19,W19,T19,Q19,N19,K19,H19,E19)</f>
        <v>6</v>
      </c>
      <c r="AJ18" s="18">
        <f>SUM(AD18,AA18,U18,R18,O18,L18,I18,F18,C18)</f>
        <v>14</v>
      </c>
      <c r="AK18" s="14" t="s">
        <v>17</v>
      </c>
      <c r="AL18" s="17">
        <f>SUM(AF18,AC18,W18,T18,Q18,N18,K18,H18,E18)</f>
        <v>18</v>
      </c>
      <c r="AM18" s="186"/>
      <c r="AN18" s="187"/>
      <c r="AO18" s="188"/>
    </row>
    <row r="19" spans="1:41" ht="13.5" customHeight="1" thickBot="1">
      <c r="A19" s="19"/>
      <c r="B19" s="162" t="s">
        <v>84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1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1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144</v>
      </c>
      <c r="C20" s="13">
        <f>$AO$30</f>
        <v>2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3</v>
      </c>
      <c r="M20" s="14" t="s">
        <v>17</v>
      </c>
      <c r="N20" s="15">
        <f>$AM$49</f>
        <v>0</v>
      </c>
      <c r="O20" s="13">
        <f>$Q$49</f>
        <v>3</v>
      </c>
      <c r="P20" s="14" t="s">
        <v>17</v>
      </c>
      <c r="Q20" s="15">
        <f>$O$49</f>
        <v>2</v>
      </c>
      <c r="R20" s="13">
        <f>$AO$43</f>
        <v>0</v>
      </c>
      <c r="S20" s="14" t="s">
        <v>17</v>
      </c>
      <c r="T20" s="15">
        <f>$AM$43</f>
        <v>3</v>
      </c>
      <c r="U20" s="13">
        <f>$Q$41</f>
        <v>2</v>
      </c>
      <c r="V20" s="14" t="s">
        <v>17</v>
      </c>
      <c r="W20" s="15">
        <f>$O$41</f>
        <v>3</v>
      </c>
      <c r="X20" s="13">
        <f>$AO$37</f>
        <v>3</v>
      </c>
      <c r="Y20" s="14" t="s">
        <v>17</v>
      </c>
      <c r="Z20" s="15">
        <f>$AM$37</f>
        <v>2</v>
      </c>
      <c r="AA20" s="163"/>
      <c r="AB20" s="169"/>
      <c r="AC20" s="165"/>
      <c r="AD20" s="13">
        <f>$O$33</f>
        <v>1</v>
      </c>
      <c r="AE20" s="14" t="s">
        <v>17</v>
      </c>
      <c r="AF20" s="15">
        <f>$Q$33</f>
        <v>3</v>
      </c>
      <c r="AG20" s="28">
        <f>SUM(AD21,X21,U21,R21,O21,L21,I21,F21,C21)</f>
        <v>4</v>
      </c>
      <c r="AH20" s="14" t="s">
        <v>17</v>
      </c>
      <c r="AI20" s="29">
        <f>SUM(AF21,Z21,W21,T21,Q21,N21,K21,H21,E21)</f>
        <v>5</v>
      </c>
      <c r="AJ20" s="18">
        <f>SUM(AD20,X20,U20,R20,O20,L20,I20,F20,C20)</f>
        <v>17</v>
      </c>
      <c r="AK20" s="14" t="s">
        <v>17</v>
      </c>
      <c r="AL20" s="17">
        <f>SUM(AF20,Z20,W20,T20,Q20,N20,K20,H20,E20)</f>
        <v>19</v>
      </c>
      <c r="AM20" s="186"/>
      <c r="AN20" s="187"/>
      <c r="AO20" s="188"/>
    </row>
    <row r="21" spans="1:41" ht="13.5" customHeight="1" thickBot="1">
      <c r="A21" s="19"/>
      <c r="B21" s="162" t="s">
        <v>138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1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1</v>
      </c>
      <c r="P21" s="23"/>
      <c r="Q21" s="23">
        <f>IF(Q20=3,1,0)</f>
        <v>0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1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148</v>
      </c>
      <c r="C22" s="13">
        <f>$Q$26</f>
        <v>1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3</v>
      </c>
      <c r="M22" s="14" t="s">
        <v>17</v>
      </c>
      <c r="N22" s="15">
        <f>$AM$33</f>
        <v>0</v>
      </c>
      <c r="O22" s="13">
        <f>$AO$26</f>
        <v>1</v>
      </c>
      <c r="P22" s="14" t="s">
        <v>17</v>
      </c>
      <c r="Q22" s="15">
        <f>$AM$26</f>
        <v>3</v>
      </c>
      <c r="R22" s="13">
        <f>$Q$54</f>
        <v>3</v>
      </c>
      <c r="S22" s="14" t="s">
        <v>17</v>
      </c>
      <c r="T22" s="15">
        <f>$O$54</f>
        <v>2</v>
      </c>
      <c r="U22" s="13">
        <f>$Q$47</f>
        <v>3</v>
      </c>
      <c r="V22" s="14" t="s">
        <v>17</v>
      </c>
      <c r="W22" s="15">
        <f>$O$47</f>
        <v>2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3</v>
      </c>
      <c r="AB22" s="14" t="s">
        <v>17</v>
      </c>
      <c r="AC22" s="15">
        <f>$O$33</f>
        <v>1</v>
      </c>
      <c r="AD22" s="163"/>
      <c r="AE22" s="169"/>
      <c r="AF22" s="165"/>
      <c r="AG22" s="28">
        <f>SUM(AA23,X23,U23,R23,O23,L23,I23,F23,C23)</f>
        <v>4</v>
      </c>
      <c r="AH22" s="14" t="s">
        <v>17</v>
      </c>
      <c r="AI22" s="29">
        <f>SUM(AC23,Z23,W23,T23,Q23,N23,K23,H23,E23)</f>
        <v>5</v>
      </c>
      <c r="AJ22" s="18">
        <f>SUM(AA22,X22,U22,R22,O22,L22,I22,F22,C22)</f>
        <v>14</v>
      </c>
      <c r="AK22" s="14" t="s">
        <v>17</v>
      </c>
      <c r="AL22" s="17">
        <f>SUM(AC22,Z22,W22,T22,Q22,N22,K22,H22,E22)</f>
        <v>20</v>
      </c>
      <c r="AM22" s="186"/>
      <c r="AN22" s="187"/>
      <c r="AO22" s="188"/>
    </row>
    <row r="23" spans="1:144" s="35" customFormat="1" ht="13.5" customHeight="1" thickBot="1">
      <c r="A23" s="19"/>
      <c r="B23" s="162" t="s">
        <v>110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1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1</v>
      </c>
      <c r="R23" s="20">
        <f>IF(R22=3,1,0)</f>
        <v>1</v>
      </c>
      <c r="S23" s="23"/>
      <c r="T23" s="23">
        <f>IF(T22=3,1,0)</f>
        <v>0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1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163</v>
      </c>
      <c r="AK24" s="38" t="s">
        <v>17</v>
      </c>
      <c r="AL24" s="41">
        <f>SUM(AL22,AL20,AL18,AL16,AL14,AL12,AL10,AL8,AL6,AL4)</f>
        <v>163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Ott, Janek</v>
      </c>
      <c r="C26" s="46"/>
      <c r="D26" s="47" t="s">
        <v>0</v>
      </c>
      <c r="E26" s="48"/>
      <c r="F26" s="49" t="str">
        <f>+B22</f>
        <v>Müller, Andreas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1</v>
      </c>
      <c r="R26" s="73" t="s">
        <v>57</v>
      </c>
      <c r="S26" s="83"/>
      <c r="T26" s="74"/>
      <c r="U26" s="49" t="str">
        <f>+B12</f>
        <v>Voss, Marvin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Müller, Andreas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1</v>
      </c>
    </row>
    <row r="27" spans="1:41" s="3" customFormat="1" ht="13.5" customHeight="1">
      <c r="A27" s="54" t="s">
        <v>22</v>
      </c>
      <c r="B27" s="107" t="str">
        <f>+B6</f>
        <v>Sessbrügger, Sven</v>
      </c>
      <c r="C27" s="55"/>
      <c r="D27" s="56" t="s">
        <v>0</v>
      </c>
      <c r="E27" s="55"/>
      <c r="F27" s="57" t="str">
        <f>+B20</f>
        <v>Mistele, Tobias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Farrenkopf, Marcel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Richardt, Artur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 t="str">
        <f>+B8</f>
        <v>Rösch, Sebastian</v>
      </c>
      <c r="C28" s="55"/>
      <c r="D28" s="56" t="s">
        <v>0</v>
      </c>
      <c r="E28" s="55"/>
      <c r="F28" s="57" t="str">
        <f>+B18</f>
        <v>Bulenz, Matthias</v>
      </c>
      <c r="G28" s="58"/>
      <c r="H28" s="58"/>
      <c r="I28" s="58"/>
      <c r="J28" s="58"/>
      <c r="K28" s="58"/>
      <c r="L28" s="58"/>
      <c r="M28" s="58"/>
      <c r="N28" s="58"/>
      <c r="O28" s="121">
        <v>3</v>
      </c>
      <c r="P28" s="59" t="s">
        <v>17</v>
      </c>
      <c r="Q28" s="178">
        <v>0</v>
      </c>
      <c r="R28" s="75" t="s">
        <v>61</v>
      </c>
      <c r="S28" s="84"/>
      <c r="T28" s="77"/>
      <c r="U28" s="57" t="str">
        <f>+B8</f>
        <v>Rösch, Sebastian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Laufer, Johannes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Farrenkopf, Marcel</v>
      </c>
      <c r="C29" s="55"/>
      <c r="D29" s="56" t="s">
        <v>0</v>
      </c>
      <c r="E29" s="55"/>
      <c r="F29" s="57" t="str">
        <f>+B16</f>
        <v>Laufer, Johannes</v>
      </c>
      <c r="G29" s="58"/>
      <c r="H29" s="58"/>
      <c r="I29" s="58"/>
      <c r="J29" s="58"/>
      <c r="K29" s="58"/>
      <c r="L29" s="58"/>
      <c r="M29" s="58"/>
      <c r="N29" s="58"/>
      <c r="O29" s="121">
        <v>0</v>
      </c>
      <c r="P29" s="59" t="s">
        <v>17</v>
      </c>
      <c r="Q29" s="178">
        <v>3</v>
      </c>
      <c r="R29" s="75" t="s">
        <v>63</v>
      </c>
      <c r="S29" s="84"/>
      <c r="T29" s="77"/>
      <c r="U29" s="57" t="str">
        <f>+B6</f>
        <v>Sessbrügger, Sven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Bulenz, Matthias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0</v>
      </c>
    </row>
    <row r="30" spans="1:41" s="3" customFormat="1" ht="13.5" customHeight="1" thickBot="1">
      <c r="A30" s="63" t="s">
        <v>28</v>
      </c>
      <c r="B30" s="108" t="str">
        <f>+B12</f>
        <v>Voss, Marvin</v>
      </c>
      <c r="C30" s="64"/>
      <c r="D30" s="65" t="s">
        <v>0</v>
      </c>
      <c r="E30" s="64"/>
      <c r="F30" s="66" t="str">
        <f>+B14</f>
        <v>Richardt, Artur</v>
      </c>
      <c r="G30" s="67"/>
      <c r="H30" s="67"/>
      <c r="I30" s="67"/>
      <c r="J30" s="67"/>
      <c r="K30" s="67"/>
      <c r="L30" s="67"/>
      <c r="M30" s="67"/>
      <c r="N30" s="67"/>
      <c r="O30" s="122">
        <v>0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Ott, Janek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Mistele, Tobias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2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Mistele, Tobias</v>
      </c>
      <c r="C33" s="50"/>
      <c r="D33" s="52" t="s">
        <v>0</v>
      </c>
      <c r="E33" s="50"/>
      <c r="F33" s="49" t="str">
        <f>+B22</f>
        <v>Müller, Andreas</v>
      </c>
      <c r="G33" s="50"/>
      <c r="H33" s="50"/>
      <c r="I33" s="50"/>
      <c r="J33" s="50"/>
      <c r="K33" s="50"/>
      <c r="L33" s="50"/>
      <c r="M33" s="50"/>
      <c r="N33" s="50"/>
      <c r="O33" s="126">
        <v>1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Farrenkopf, Marcel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Müller, Andreas</v>
      </c>
      <c r="AH33" s="50"/>
      <c r="AI33" s="50"/>
      <c r="AJ33" s="50"/>
      <c r="AK33" s="50"/>
      <c r="AL33" s="50"/>
      <c r="AM33" s="126">
        <v>0</v>
      </c>
      <c r="AN33" s="51" t="s">
        <v>17</v>
      </c>
      <c r="AO33" s="134">
        <v>3</v>
      </c>
    </row>
    <row r="34" spans="1:41" s="3" customFormat="1" ht="13.5" customHeight="1">
      <c r="A34" s="184" t="s">
        <v>47</v>
      </c>
      <c r="B34" s="110" t="str">
        <f>+B4</f>
        <v>Ott, Janek</v>
      </c>
      <c r="C34" s="76"/>
      <c r="D34" s="111" t="s">
        <v>0</v>
      </c>
      <c r="E34" s="76"/>
      <c r="F34" s="103" t="str">
        <f>+B18</f>
        <v>Bulenz, Matthias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Rösch, Sebastian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Voss, Marvin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0</v>
      </c>
    </row>
    <row r="35" spans="1:41" s="3" customFormat="1" ht="13.5" customHeight="1">
      <c r="A35" s="184" t="s">
        <v>49</v>
      </c>
      <c r="B35" s="110" t="str">
        <f>+B6</f>
        <v>Sessbrügger, Sven</v>
      </c>
      <c r="C35" s="76"/>
      <c r="D35" s="111" t="s">
        <v>0</v>
      </c>
      <c r="E35" s="76"/>
      <c r="F35" s="103" t="str">
        <f>+B16</f>
        <v>Laufer, Johannes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1</v>
      </c>
      <c r="R35" s="75" t="s">
        <v>37</v>
      </c>
      <c r="S35" s="76"/>
      <c r="T35" s="77"/>
      <c r="U35" s="57" t="str">
        <f>+B6</f>
        <v>Sessbrügger, Sven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Richardt, Artur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0</v>
      </c>
    </row>
    <row r="36" spans="1:41" s="3" customFormat="1" ht="13.5" customHeight="1">
      <c r="A36" s="184" t="s">
        <v>51</v>
      </c>
      <c r="B36" s="110" t="str">
        <f>+B8</f>
        <v>Rösch, Sebastian</v>
      </c>
      <c r="C36" s="76"/>
      <c r="D36" s="111" t="s">
        <v>0</v>
      </c>
      <c r="E36" s="76"/>
      <c r="F36" s="103" t="str">
        <f>+B14</f>
        <v>Richardt, Artur</v>
      </c>
      <c r="G36" s="76"/>
      <c r="H36" s="76"/>
      <c r="I36" s="76"/>
      <c r="J36" s="76"/>
      <c r="K36" s="76"/>
      <c r="L36" s="76"/>
      <c r="M36" s="76"/>
      <c r="N36" s="76"/>
      <c r="O36" s="132">
        <v>1</v>
      </c>
      <c r="P36" s="104" t="s">
        <v>17</v>
      </c>
      <c r="Q36" s="135">
        <v>3</v>
      </c>
      <c r="R36" s="75" t="s">
        <v>39</v>
      </c>
      <c r="S36" s="76"/>
      <c r="T36" s="77"/>
      <c r="U36" s="57" t="str">
        <f>+B4</f>
        <v>Ott, Janek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Laufer, Johannes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1</v>
      </c>
    </row>
    <row r="37" spans="1:41" s="3" customFormat="1" ht="13.5" customHeight="1" thickBot="1">
      <c r="A37" s="185" t="s">
        <v>53</v>
      </c>
      <c r="B37" s="112" t="str">
        <f>+B10</f>
        <v>Farrenkopf, Marcel</v>
      </c>
      <c r="C37" s="43"/>
      <c r="D37" s="26" t="s">
        <v>0</v>
      </c>
      <c r="E37" s="43"/>
      <c r="F37" s="113" t="str">
        <f>+B12</f>
        <v>Voss, Marvin</v>
      </c>
      <c r="G37" s="43"/>
      <c r="H37" s="43"/>
      <c r="I37" s="43"/>
      <c r="J37" s="43"/>
      <c r="K37" s="43"/>
      <c r="L37" s="43"/>
      <c r="M37" s="43"/>
      <c r="N37" s="43"/>
      <c r="O37" s="133">
        <v>0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Bulenz, Matthias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Mistele, Tobias</v>
      </c>
      <c r="AH37" s="67"/>
      <c r="AI37" s="67"/>
      <c r="AJ37" s="67"/>
      <c r="AK37" s="67"/>
      <c r="AL37" s="67"/>
      <c r="AM37" s="128">
        <v>2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Bulenz, Matthias</v>
      </c>
      <c r="C40" s="50"/>
      <c r="D40" s="52" t="s">
        <v>0</v>
      </c>
      <c r="E40" s="50"/>
      <c r="F40" s="49" t="str">
        <f>+B22</f>
        <v>Müller, Andreas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Rösch, Sebastian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Müller, Andreas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4" t="s">
        <v>23</v>
      </c>
      <c r="B41" s="110" t="str">
        <f>+B16</f>
        <v>Laufer, Johannes</v>
      </c>
      <c r="C41" s="76"/>
      <c r="D41" s="111" t="s">
        <v>0</v>
      </c>
      <c r="E41" s="76"/>
      <c r="F41" s="103" t="str">
        <f>+B20</f>
        <v>Mistele, Tobias</v>
      </c>
      <c r="G41" s="76"/>
      <c r="H41" s="76"/>
      <c r="I41" s="76"/>
      <c r="J41" s="76"/>
      <c r="K41" s="76"/>
      <c r="L41" s="76"/>
      <c r="M41" s="76"/>
      <c r="N41" s="76"/>
      <c r="O41" s="132">
        <v>3</v>
      </c>
      <c r="P41" s="104" t="s">
        <v>17</v>
      </c>
      <c r="Q41" s="135">
        <v>2</v>
      </c>
      <c r="R41" s="100" t="s">
        <v>68</v>
      </c>
      <c r="S41" s="76"/>
      <c r="T41" s="76"/>
      <c r="U41" s="101" t="str">
        <f>+B6</f>
        <v>Sessbrügger, Sven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Farrenkopf, Marcel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0</v>
      </c>
    </row>
    <row r="42" spans="1:41" s="3" customFormat="1" ht="13.5" customHeight="1">
      <c r="A42" s="184" t="s">
        <v>25</v>
      </c>
      <c r="B42" s="110" t="str">
        <f>+B4</f>
        <v>Ott, Janek</v>
      </c>
      <c r="C42" s="76"/>
      <c r="D42" s="111" t="s">
        <v>0</v>
      </c>
      <c r="E42" s="76"/>
      <c r="F42" s="103" t="str">
        <f>+B14</f>
        <v>Richardt, Artur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1</v>
      </c>
      <c r="R42" s="100" t="s">
        <v>69</v>
      </c>
      <c r="S42" s="76"/>
      <c r="T42" s="76"/>
      <c r="U42" s="101" t="str">
        <f>+B4</f>
        <v>Ott, Janek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Voss, Marvin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Sessbrügger, Sven</v>
      </c>
      <c r="C43" s="76"/>
      <c r="D43" s="111" t="s">
        <v>0</v>
      </c>
      <c r="E43" s="76"/>
      <c r="F43" s="103" t="str">
        <f>+B12</f>
        <v>Voss, Marvin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1</v>
      </c>
      <c r="R43" s="100" t="s">
        <v>70</v>
      </c>
      <c r="S43" s="76"/>
      <c r="T43" s="76"/>
      <c r="U43" s="101" t="str">
        <f>+B14</f>
        <v>Richardt, Artur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Mistele, Tobias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0</v>
      </c>
    </row>
    <row r="44" spans="1:41" s="3" customFormat="1" ht="13.5" customHeight="1" thickBot="1">
      <c r="A44" s="185" t="s">
        <v>29</v>
      </c>
      <c r="B44" s="112" t="str">
        <f>+B8</f>
        <v>Rösch, Sebastian</v>
      </c>
      <c r="C44" s="43"/>
      <c r="D44" s="26" t="s">
        <v>0</v>
      </c>
      <c r="E44" s="43"/>
      <c r="F44" s="113" t="str">
        <f>+B10</f>
        <v>Farrenkopf, Marcel</v>
      </c>
      <c r="G44" s="43"/>
      <c r="H44" s="43"/>
      <c r="I44" s="43"/>
      <c r="J44" s="43"/>
      <c r="K44" s="43"/>
      <c r="L44" s="43"/>
      <c r="M44" s="43"/>
      <c r="N44" s="43"/>
      <c r="O44" s="133">
        <v>3</v>
      </c>
      <c r="P44" s="33" t="s">
        <v>17</v>
      </c>
      <c r="Q44" s="136">
        <v>2</v>
      </c>
      <c r="R44" s="63" t="s">
        <v>71</v>
      </c>
      <c r="S44" s="67"/>
      <c r="T44" s="67"/>
      <c r="U44" s="182" t="str">
        <f>+B16</f>
        <v>Laufer, Johannes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Bulenz, Matthias</v>
      </c>
      <c r="AH44" s="67"/>
      <c r="AI44" s="67"/>
      <c r="AJ44" s="67"/>
      <c r="AK44" s="67"/>
      <c r="AL44" s="67"/>
      <c r="AM44" s="122">
        <v>3</v>
      </c>
      <c r="AN44" s="68" t="s">
        <v>17</v>
      </c>
      <c r="AO44" s="179">
        <v>1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Laufer, Johannes</v>
      </c>
      <c r="C47" s="46"/>
      <c r="D47" s="47" t="s">
        <v>0</v>
      </c>
      <c r="E47" s="48"/>
      <c r="F47" s="49" t="str">
        <f>$B$22</f>
        <v>Müller, Andreas</v>
      </c>
      <c r="G47" s="50"/>
      <c r="H47" s="50"/>
      <c r="I47" s="50"/>
      <c r="J47" s="50"/>
      <c r="K47" s="50"/>
      <c r="L47" s="50"/>
      <c r="M47" s="50"/>
      <c r="N47" s="50"/>
      <c r="O47" s="120">
        <v>2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Sessbrügger, Sven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Müller, Andreas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Richardt, Artur</v>
      </c>
      <c r="C48" s="55"/>
      <c r="D48" s="56" t="s">
        <v>0</v>
      </c>
      <c r="E48" s="55"/>
      <c r="F48" s="57" t="str">
        <f>+B18</f>
        <v>Bulenz, Matthias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2</v>
      </c>
      <c r="R48" s="100" t="s">
        <v>46</v>
      </c>
      <c r="S48" s="76"/>
      <c r="T48" s="76"/>
      <c r="U48" s="115" t="str">
        <f>+B4</f>
        <v>Ott, Janek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Rösch, Sebastian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Voss, Marvin</v>
      </c>
      <c r="C49" s="55"/>
      <c r="D49" s="56" t="s">
        <v>0</v>
      </c>
      <c r="E49" s="55"/>
      <c r="F49" s="57" t="str">
        <f>+B20</f>
        <v>Mistele, Tobias</v>
      </c>
      <c r="G49" s="58"/>
      <c r="H49" s="58"/>
      <c r="I49" s="58"/>
      <c r="J49" s="58"/>
      <c r="K49" s="58"/>
      <c r="L49" s="58"/>
      <c r="M49" s="58"/>
      <c r="N49" s="58"/>
      <c r="O49" s="121">
        <v>2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Farrenkopf, Marcel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Mistele, Tobias</v>
      </c>
      <c r="AH49" s="76"/>
      <c r="AI49" s="76"/>
      <c r="AJ49" s="76"/>
      <c r="AK49" s="76"/>
      <c r="AL49" s="76"/>
      <c r="AM49" s="131">
        <v>0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Sessbrügger, Sven</v>
      </c>
      <c r="C50" s="55"/>
      <c r="D50" s="56" t="s">
        <v>0</v>
      </c>
      <c r="E50" s="55"/>
      <c r="F50" s="57" t="str">
        <f>+B8</f>
        <v>Rösch, Sebastian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2</v>
      </c>
      <c r="R50" s="100" t="s">
        <v>50</v>
      </c>
      <c r="S50" s="76"/>
      <c r="T50" s="76"/>
      <c r="U50" s="115" t="str">
        <f>+B12</f>
        <v>Voss, Marvin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Bulenz, Matthias</v>
      </c>
      <c r="AH50" s="76"/>
      <c r="AI50" s="76"/>
      <c r="AJ50" s="76"/>
      <c r="AK50" s="76"/>
      <c r="AL50" s="76"/>
      <c r="AM50" s="131">
        <v>0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Ott, Janek</v>
      </c>
      <c r="C51" s="64"/>
      <c r="D51" s="65" t="s">
        <v>0</v>
      </c>
      <c r="E51" s="64"/>
      <c r="F51" s="66" t="str">
        <f>+B10</f>
        <v>Farrenkopf, Marcel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0</v>
      </c>
      <c r="R51" s="116" t="s">
        <v>52</v>
      </c>
      <c r="S51" s="43"/>
      <c r="T51" s="43"/>
      <c r="U51" s="117" t="str">
        <f>+B14</f>
        <v>Richardt, Artur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Laufer, Johannes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0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Richardt, Artur</v>
      </c>
      <c r="C54" s="46"/>
      <c r="D54" s="47" t="s">
        <v>0</v>
      </c>
      <c r="E54" s="48"/>
      <c r="F54" s="49" t="str">
        <f>+B22</f>
        <v>Müller, Andreas</v>
      </c>
      <c r="G54" s="50"/>
      <c r="H54" s="50"/>
      <c r="I54" s="50"/>
      <c r="J54" s="50"/>
      <c r="K54" s="50"/>
      <c r="L54" s="50"/>
      <c r="M54" s="50"/>
      <c r="N54" s="50"/>
      <c r="O54" s="120">
        <v>2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Voss, Marvin</v>
      </c>
      <c r="C55" s="55"/>
      <c r="D55" s="56" t="s">
        <v>0</v>
      </c>
      <c r="E55" s="55"/>
      <c r="F55" s="57" t="str">
        <f>+B16</f>
        <v>Laufer, Johannes</v>
      </c>
      <c r="G55" s="58"/>
      <c r="H55" s="58"/>
      <c r="I55" s="58"/>
      <c r="J55" s="58"/>
      <c r="K55" s="58"/>
      <c r="L55" s="58"/>
      <c r="M55" s="58"/>
      <c r="N55" s="58"/>
      <c r="O55" s="121">
        <v>0</v>
      </c>
      <c r="P55" s="59" t="s">
        <v>17</v>
      </c>
      <c r="Q55" s="178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Farrenkopf, Marcel</v>
      </c>
      <c r="C56" s="55"/>
      <c r="D56" s="56" t="s">
        <v>0</v>
      </c>
      <c r="E56" s="55"/>
      <c r="F56" s="57" t="str">
        <f>+B18</f>
        <v>Bulenz, Matthias</v>
      </c>
      <c r="G56" s="58"/>
      <c r="H56" s="58"/>
      <c r="I56" s="58"/>
      <c r="J56" s="58"/>
      <c r="K56" s="58"/>
      <c r="L56" s="58"/>
      <c r="M56" s="58"/>
      <c r="N56" s="58"/>
      <c r="O56" s="121">
        <v>0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Rösch, Sebastian</v>
      </c>
      <c r="C57" s="55"/>
      <c r="D57" s="56" t="s">
        <v>0</v>
      </c>
      <c r="E57" s="55"/>
      <c r="F57" s="57" t="str">
        <f>+B20</f>
        <v>Mistele, Tobias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8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Ott, Janek</v>
      </c>
      <c r="C58" s="64"/>
      <c r="D58" s="65" t="s">
        <v>0</v>
      </c>
      <c r="E58" s="64"/>
      <c r="F58" s="66" t="str">
        <f>+B6</f>
        <v>Sessbrügger, Sven</v>
      </c>
      <c r="G58" s="67"/>
      <c r="H58" s="67"/>
      <c r="I58" s="67"/>
      <c r="J58" s="67"/>
      <c r="K58" s="67"/>
      <c r="L58" s="67"/>
      <c r="M58" s="67"/>
      <c r="N58" s="67"/>
      <c r="O58" s="122">
        <v>1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 BI-Quali-RLT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0" t="str">
        <f>$B$6</f>
        <v>Sessbrügger, Sven</v>
      </c>
      <c r="C66" s="153" t="str">
        <f>$B$7</f>
        <v>TSV Meimsheim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22</v>
      </c>
      <c r="AB66" s="146"/>
      <c r="AC66" s="146"/>
      <c r="AD66" s="146"/>
      <c r="AE66" s="147"/>
      <c r="AF66" s="148"/>
      <c r="AG66" s="91">
        <f>$AG$6</f>
        <v>9</v>
      </c>
      <c r="AH66" s="92" t="s">
        <v>17</v>
      </c>
      <c r="AI66" s="93">
        <f>$AI$6</f>
        <v>0</v>
      </c>
      <c r="AJ66" s="94">
        <f>$AJ$6</f>
        <v>27</v>
      </c>
      <c r="AK66" s="92" t="s">
        <v>17</v>
      </c>
      <c r="AL66" s="93">
        <f>$AL$6</f>
        <v>5</v>
      </c>
      <c r="AM66" s="197">
        <v>1</v>
      </c>
      <c r="AN66" s="198"/>
      <c r="AO66" s="199"/>
    </row>
    <row r="67" spans="2:41" ht="16.5" thickBot="1">
      <c r="B67" s="151" t="str">
        <f>$B$4</f>
        <v>Ott, Janek</v>
      </c>
      <c r="C67" s="153" t="str">
        <f>$B$5</f>
        <v>VfL Brackenheim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17</v>
      </c>
      <c r="AB67" s="146"/>
      <c r="AC67" s="146"/>
      <c r="AD67" s="146"/>
      <c r="AE67" s="147"/>
      <c r="AF67" s="148"/>
      <c r="AG67" s="91">
        <f>$AG$4</f>
        <v>8</v>
      </c>
      <c r="AH67" s="92" t="s">
        <v>17</v>
      </c>
      <c r="AI67" s="95">
        <f>$AI$4</f>
        <v>1</v>
      </c>
      <c r="AJ67" s="94">
        <f>$AJ$4</f>
        <v>25</v>
      </c>
      <c r="AK67" s="92" t="s">
        <v>17</v>
      </c>
      <c r="AL67" s="95">
        <f>$AL$4</f>
        <v>8</v>
      </c>
      <c r="AM67" s="197">
        <v>2</v>
      </c>
      <c r="AN67" s="198"/>
      <c r="AO67" s="199"/>
    </row>
    <row r="68" spans="2:41" ht="16.5" thickBot="1">
      <c r="B68" s="150" t="str">
        <f>$B$14</f>
        <v>Richardt, Artur</v>
      </c>
      <c r="C68" s="153" t="str">
        <f>$B$15</f>
        <v>TSG Heilbronn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9</v>
      </c>
      <c r="AB68" s="146"/>
      <c r="AC68" s="146"/>
      <c r="AD68" s="146"/>
      <c r="AE68" s="147"/>
      <c r="AF68" s="148"/>
      <c r="AG68" s="91">
        <f>$AG$14</f>
        <v>6</v>
      </c>
      <c r="AH68" s="92" t="s">
        <v>17</v>
      </c>
      <c r="AI68" s="95">
        <f>$AI$14</f>
        <v>3</v>
      </c>
      <c r="AJ68" s="94">
        <f>$AJ$14</f>
        <v>21</v>
      </c>
      <c r="AK68" s="92" t="s">
        <v>17</v>
      </c>
      <c r="AL68" s="95">
        <f>$AL$14</f>
        <v>12</v>
      </c>
      <c r="AM68" s="197">
        <v>3</v>
      </c>
      <c r="AN68" s="198"/>
      <c r="AO68" s="199"/>
    </row>
    <row r="69" spans="2:41" ht="16.5" thickBot="1">
      <c r="B69" s="150" t="str">
        <f>$B$16</f>
        <v>Laufer, Johannes</v>
      </c>
      <c r="C69" s="153" t="str">
        <f>$B$17</f>
        <v>TSV Ellhofen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4</v>
      </c>
      <c r="AB69" s="146"/>
      <c r="AC69" s="146"/>
      <c r="AD69" s="146"/>
      <c r="AE69" s="147"/>
      <c r="AF69" s="148"/>
      <c r="AG69" s="91">
        <f>$AG$16</f>
        <v>5</v>
      </c>
      <c r="AH69" s="92" t="s">
        <v>17</v>
      </c>
      <c r="AI69" s="95">
        <f>$AI$16</f>
        <v>4</v>
      </c>
      <c r="AJ69" s="94">
        <f>$AJ$16</f>
        <v>19</v>
      </c>
      <c r="AK69" s="92" t="s">
        <v>17</v>
      </c>
      <c r="AL69" s="95">
        <f>$AL$16</f>
        <v>15</v>
      </c>
      <c r="AM69" s="197">
        <v>4</v>
      </c>
      <c r="AN69" s="198"/>
      <c r="AO69" s="199"/>
    </row>
    <row r="70" spans="2:41" ht="16.5" thickBot="1">
      <c r="B70" s="150" t="str">
        <f>$B$20</f>
        <v>Mistele, Tobias</v>
      </c>
      <c r="C70" s="153" t="str">
        <f>$B$21</f>
        <v>SC Ilsfeld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-2</v>
      </c>
      <c r="AB70" s="146"/>
      <c r="AC70" s="146"/>
      <c r="AD70" s="146"/>
      <c r="AE70" s="147"/>
      <c r="AF70" s="148"/>
      <c r="AG70" s="91">
        <f>$AG$20</f>
        <v>4</v>
      </c>
      <c r="AH70" s="92" t="s">
        <v>17</v>
      </c>
      <c r="AI70" s="95">
        <f>$AI$20</f>
        <v>5</v>
      </c>
      <c r="AJ70" s="94">
        <f>$AJ$20</f>
        <v>17</v>
      </c>
      <c r="AK70" s="92" t="s">
        <v>17</v>
      </c>
      <c r="AL70" s="95">
        <f>$AL$20</f>
        <v>19</v>
      </c>
      <c r="AM70" s="197">
        <v>5</v>
      </c>
      <c r="AN70" s="198"/>
      <c r="AO70" s="199"/>
    </row>
    <row r="71" spans="2:41" ht="16.5" thickBot="1">
      <c r="B71" s="150" t="str">
        <f>$B$8</f>
        <v>Rösch, Sebastian</v>
      </c>
      <c r="C71" s="153" t="str">
        <f>$B$9</f>
        <v>Spfr Affaltrach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-2</v>
      </c>
      <c r="AB71" s="146"/>
      <c r="AC71" s="146"/>
      <c r="AD71" s="146"/>
      <c r="AE71" s="147"/>
      <c r="AF71" s="148"/>
      <c r="AG71" s="91">
        <f>$AG$8</f>
        <v>4</v>
      </c>
      <c r="AH71" s="92" t="s">
        <v>17</v>
      </c>
      <c r="AI71" s="95">
        <f>$AI$8</f>
        <v>5</v>
      </c>
      <c r="AJ71" s="94">
        <f>$AJ$8</f>
        <v>15</v>
      </c>
      <c r="AK71" s="92" t="s">
        <v>17</v>
      </c>
      <c r="AL71" s="95">
        <f>$AL$8</f>
        <v>17</v>
      </c>
      <c r="AM71" s="197">
        <v>6</v>
      </c>
      <c r="AN71" s="198"/>
      <c r="AO71" s="199"/>
    </row>
    <row r="72" spans="2:41" ht="16.5" thickBot="1">
      <c r="B72" s="150" t="str">
        <f>$B$22</f>
        <v>Müller, Andreas</v>
      </c>
      <c r="C72" s="153" t="str">
        <f>$B$23</f>
        <v>TSV Weinsberg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-6</v>
      </c>
      <c r="AB72" s="146"/>
      <c r="AC72" s="146"/>
      <c r="AD72" s="146"/>
      <c r="AE72" s="147"/>
      <c r="AF72" s="148"/>
      <c r="AG72" s="91">
        <f>$AG$22</f>
        <v>4</v>
      </c>
      <c r="AH72" s="92" t="s">
        <v>17</v>
      </c>
      <c r="AI72" s="95">
        <f>$AI$22</f>
        <v>5</v>
      </c>
      <c r="AJ72" s="94">
        <f>$AJ$22</f>
        <v>14</v>
      </c>
      <c r="AK72" s="92" t="s">
        <v>17</v>
      </c>
      <c r="AL72" s="95">
        <f>$AL$22</f>
        <v>20</v>
      </c>
      <c r="AM72" s="197">
        <v>7</v>
      </c>
      <c r="AN72" s="198"/>
      <c r="AO72" s="199"/>
    </row>
    <row r="73" spans="2:41" ht="16.5" thickBot="1">
      <c r="B73" s="150" t="str">
        <f>$B$18</f>
        <v>Bulenz, Matthias</v>
      </c>
      <c r="C73" s="153" t="str">
        <f>$B$19</f>
        <v>SV Neckarsulm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-4</v>
      </c>
      <c r="AB73" s="146"/>
      <c r="AC73" s="146"/>
      <c r="AD73" s="146"/>
      <c r="AE73" s="147"/>
      <c r="AF73" s="148"/>
      <c r="AG73" s="91">
        <f>$AG$18</f>
        <v>3</v>
      </c>
      <c r="AH73" s="92" t="s">
        <v>17</v>
      </c>
      <c r="AI73" s="95">
        <f>$AI$18</f>
        <v>6</v>
      </c>
      <c r="AJ73" s="94">
        <f>$AJ$18</f>
        <v>14</v>
      </c>
      <c r="AK73" s="92" t="s">
        <v>17</v>
      </c>
      <c r="AL73" s="95">
        <f>$AL$18</f>
        <v>18</v>
      </c>
      <c r="AM73" s="197">
        <v>8</v>
      </c>
      <c r="AN73" s="198"/>
      <c r="AO73" s="199"/>
    </row>
    <row r="74" spans="2:41" ht="16.5" thickBot="1">
      <c r="B74" s="150" t="str">
        <f>$B$12</f>
        <v>Voss, Marvin</v>
      </c>
      <c r="C74" s="153" t="str">
        <f>$B$13</f>
        <v>TG Offenau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-13</v>
      </c>
      <c r="AB74" s="146"/>
      <c r="AC74" s="146"/>
      <c r="AD74" s="146"/>
      <c r="AE74" s="147"/>
      <c r="AF74" s="148"/>
      <c r="AG74" s="91">
        <f>$AG$12</f>
        <v>2</v>
      </c>
      <c r="AH74" s="92" t="s">
        <v>17</v>
      </c>
      <c r="AI74" s="95">
        <f>$AI$12</f>
        <v>7</v>
      </c>
      <c r="AJ74" s="94">
        <f>$AJ$12</f>
        <v>9</v>
      </c>
      <c r="AK74" s="92" t="s">
        <v>17</v>
      </c>
      <c r="AL74" s="95">
        <f>$AL$12</f>
        <v>22</v>
      </c>
      <c r="AM74" s="197">
        <v>9</v>
      </c>
      <c r="AN74" s="198"/>
      <c r="AO74" s="199"/>
    </row>
    <row r="75" spans="2:41" ht="16.5" thickBot="1">
      <c r="B75" s="152" t="str">
        <f>$B$10</f>
        <v>Farrenkopf, Marcel</v>
      </c>
      <c r="C75" s="153" t="str">
        <f>$B$11</f>
        <v>TSV Erlenbach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-25</v>
      </c>
      <c r="AB75" s="146"/>
      <c r="AC75" s="146"/>
      <c r="AD75" s="146"/>
      <c r="AE75" s="147"/>
      <c r="AF75" s="148"/>
      <c r="AG75" s="96">
        <f>$AG$10</f>
        <v>0</v>
      </c>
      <c r="AH75" s="97" t="s">
        <v>17</v>
      </c>
      <c r="AI75" s="98">
        <f>$AI$10</f>
        <v>9</v>
      </c>
      <c r="AJ75" s="99">
        <f>$AJ$10</f>
        <v>2</v>
      </c>
      <c r="AK75" s="97" t="s">
        <v>17</v>
      </c>
      <c r="AL75" s="98">
        <f>$AL$10</f>
        <v>27</v>
      </c>
      <c r="AM75" s="197">
        <v>10</v>
      </c>
      <c r="AN75" s="198"/>
      <c r="AO75" s="199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163</v>
      </c>
      <c r="AK76" s="156" t="s">
        <v>17</v>
      </c>
      <c r="AL76" s="157">
        <f>SUM(AL66:AL75)</f>
        <v>163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79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101</v>
      </c>
      <c r="C4" s="163"/>
      <c r="D4" s="164"/>
      <c r="E4" s="165"/>
      <c r="F4" s="13">
        <f>$O$58</f>
        <v>0</v>
      </c>
      <c r="G4" s="14" t="s">
        <v>17</v>
      </c>
      <c r="H4" s="15">
        <f>$Q$58</f>
        <v>3</v>
      </c>
      <c r="I4" s="13">
        <f>$AM$48</f>
        <v>3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2</v>
      </c>
      <c r="O4" s="13">
        <f>$AM$42</f>
        <v>3</v>
      </c>
      <c r="P4" s="14" t="s">
        <v>17</v>
      </c>
      <c r="Q4" s="15">
        <f>$AO$42</f>
        <v>0</v>
      </c>
      <c r="R4" s="13">
        <f>$O$42</f>
        <v>3</v>
      </c>
      <c r="S4" s="14" t="s">
        <v>17</v>
      </c>
      <c r="T4" s="15">
        <f>$Q$42</f>
        <v>0</v>
      </c>
      <c r="U4" s="13">
        <f>$AM$36</f>
        <v>3</v>
      </c>
      <c r="V4" s="14" t="s">
        <v>17</v>
      </c>
      <c r="W4" s="15">
        <f>$AO$36</f>
        <v>0</v>
      </c>
      <c r="X4" s="13">
        <f>$O$34</f>
        <v>3</v>
      </c>
      <c r="Y4" s="14" t="s">
        <v>17</v>
      </c>
      <c r="Z4" s="15">
        <f>$Q$34</f>
        <v>0</v>
      </c>
      <c r="AA4" s="13">
        <f>$AM$30</f>
        <v>3</v>
      </c>
      <c r="AB4" s="14" t="s">
        <v>17</v>
      </c>
      <c r="AC4" s="15">
        <f>$AO$30</f>
        <v>0</v>
      </c>
      <c r="AD4" s="13">
        <f>$O$26</f>
        <v>3</v>
      </c>
      <c r="AE4" s="14" t="s">
        <v>17</v>
      </c>
      <c r="AF4" s="16">
        <f>$Q$26</f>
        <v>1</v>
      </c>
      <c r="AG4" s="17">
        <f>SUM(AD5,AA5,X5,U5,R5,O5,L5,I5,F5)</f>
        <v>8</v>
      </c>
      <c r="AH4" s="14" t="s">
        <v>17</v>
      </c>
      <c r="AI4" s="17">
        <f>SUM(AF5,AC5,Z5,W5,T5,Q5,N5,K5,H5)</f>
        <v>1</v>
      </c>
      <c r="AJ4" s="18">
        <f>SUM(AD4,AA4,X4,U4,R4,O4,L4,I4,F4)</f>
        <v>24</v>
      </c>
      <c r="AK4" s="14" t="s">
        <v>17</v>
      </c>
      <c r="AL4" s="17">
        <f>SUM(AF4,AC4,Z4,W4,T4,Q4,N4,K4,H4)</f>
        <v>6</v>
      </c>
      <c r="AM4" s="186"/>
      <c r="AN4" s="187"/>
      <c r="AO4" s="188"/>
    </row>
    <row r="5" spans="1:41" ht="13.5" customHeight="1" thickBot="1">
      <c r="A5" s="19"/>
      <c r="B5" s="160" t="s">
        <v>102</v>
      </c>
      <c r="C5" s="166"/>
      <c r="D5" s="167"/>
      <c r="E5" s="168"/>
      <c r="F5" s="20">
        <f>IF(F4=3,1,0)</f>
        <v>0</v>
      </c>
      <c r="G5" s="21" t="s">
        <v>17</v>
      </c>
      <c r="H5" s="22">
        <f>IF(H4=3,1,0)</f>
        <v>1</v>
      </c>
      <c r="I5" s="20">
        <f>IF(I4=3,1,0)</f>
        <v>1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1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109</v>
      </c>
      <c r="C6" s="13">
        <f>$Q$58</f>
        <v>3</v>
      </c>
      <c r="D6" s="14" t="s">
        <v>17</v>
      </c>
      <c r="E6" s="15">
        <f>$O$58</f>
        <v>0</v>
      </c>
      <c r="F6" s="163"/>
      <c r="G6" s="169"/>
      <c r="H6" s="165"/>
      <c r="I6" s="172">
        <f>$O$50</f>
        <v>3</v>
      </c>
      <c r="J6" s="14" t="s">
        <v>17</v>
      </c>
      <c r="K6" s="15">
        <f>$Q$50</f>
        <v>0</v>
      </c>
      <c r="L6" s="13">
        <f>$AM$41</f>
        <v>3</v>
      </c>
      <c r="M6" s="14" t="s">
        <v>17</v>
      </c>
      <c r="N6" s="15">
        <f>$AO$41</f>
        <v>0</v>
      </c>
      <c r="O6" s="13">
        <f>$O$43</f>
        <v>3</v>
      </c>
      <c r="P6" s="14" t="s">
        <v>17</v>
      </c>
      <c r="Q6" s="15">
        <f>$Q$43</f>
        <v>0</v>
      </c>
      <c r="R6" s="13">
        <f>$AM$35</f>
        <v>3</v>
      </c>
      <c r="S6" s="14" t="s">
        <v>17</v>
      </c>
      <c r="T6" s="15">
        <f>$AO$35</f>
        <v>2</v>
      </c>
      <c r="U6" s="13">
        <f>$O$35</f>
        <v>3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1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3</v>
      </c>
      <c r="AE6" s="14" t="s">
        <v>17</v>
      </c>
      <c r="AF6" s="16">
        <f>$AO$47</f>
        <v>0</v>
      </c>
      <c r="AG6" s="28">
        <f>SUM(AD7,AA7,X7,U7,R7,O7,L7,I7,C7)</f>
        <v>9</v>
      </c>
      <c r="AH6" s="14" t="s">
        <v>17</v>
      </c>
      <c r="AI6" s="29">
        <f>SUM(AF7,AC7,Z7,W7,T7,Q7,N7,K7,E7)</f>
        <v>0</v>
      </c>
      <c r="AJ6" s="18">
        <f>SUM(AD6,AA6,X6,U6,R6,O6,L6,I6,C6)</f>
        <v>27</v>
      </c>
      <c r="AK6" s="14" t="s">
        <v>17</v>
      </c>
      <c r="AL6" s="17">
        <f>SUM(AF6,AC6,Z6,W6,T6,Q6,N6,K6,E6)</f>
        <v>3</v>
      </c>
      <c r="AM6" s="186"/>
      <c r="AN6" s="187"/>
      <c r="AO6" s="188"/>
    </row>
    <row r="7" spans="1:41" ht="13.5" customHeight="1" thickBot="1">
      <c r="A7" s="19"/>
      <c r="B7" s="162" t="s">
        <v>110</v>
      </c>
      <c r="C7" s="20">
        <f>IF(C6=3,1,0)</f>
        <v>1</v>
      </c>
      <c r="D7" s="23"/>
      <c r="E7" s="23">
        <f>IF(E6=3,1,0)</f>
        <v>0</v>
      </c>
      <c r="F7" s="166"/>
      <c r="G7" s="170"/>
      <c r="H7" s="168"/>
      <c r="I7" s="173">
        <f>IF(I6=3,1,0)</f>
        <v>1</v>
      </c>
      <c r="J7" s="23"/>
      <c r="K7" s="23">
        <f>IF(K6=3,1,0)</f>
        <v>0</v>
      </c>
      <c r="L7" s="20">
        <f>IF(L6=3,1,0)</f>
        <v>1</v>
      </c>
      <c r="M7" s="23"/>
      <c r="N7" s="23">
        <f>IF(N6=3,1,0)</f>
        <v>0</v>
      </c>
      <c r="O7" s="20">
        <f>IF(O6=3,1,0)</f>
        <v>1</v>
      </c>
      <c r="P7" s="23"/>
      <c r="Q7" s="23">
        <f>IF(Q6=3,1,0)</f>
        <v>0</v>
      </c>
      <c r="R7" s="20">
        <f>IF(R6=3,1,0)</f>
        <v>1</v>
      </c>
      <c r="S7" s="23"/>
      <c r="T7" s="23">
        <f>IF(T6=3,1,0)</f>
        <v>0</v>
      </c>
      <c r="U7" s="20">
        <f>IF(U6=3,1,0)</f>
        <v>1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1</v>
      </c>
      <c r="AE7" s="23"/>
      <c r="AF7" s="23">
        <f>IF(AF6=3,1,0)</f>
        <v>0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 t="s">
        <v>113</v>
      </c>
      <c r="C8" s="13">
        <f>$AO$48</f>
        <v>0</v>
      </c>
      <c r="D8" s="14" t="s">
        <v>17</v>
      </c>
      <c r="E8" s="15">
        <f>$AM$48</f>
        <v>3</v>
      </c>
      <c r="F8" s="13">
        <f>$Q$50</f>
        <v>0</v>
      </c>
      <c r="G8" s="14" t="s">
        <v>17</v>
      </c>
      <c r="H8" s="15">
        <f>$O$50</f>
        <v>3</v>
      </c>
      <c r="I8" s="163"/>
      <c r="J8" s="169"/>
      <c r="K8" s="165"/>
      <c r="L8" s="13">
        <f>$O$44</f>
        <v>0</v>
      </c>
      <c r="M8" s="14" t="s">
        <v>17</v>
      </c>
      <c r="N8" s="15">
        <f>$Q$44</f>
        <v>3</v>
      </c>
      <c r="O8" s="13">
        <f>$AM$34</f>
        <v>3</v>
      </c>
      <c r="P8" s="14" t="s">
        <v>17</v>
      </c>
      <c r="Q8" s="15">
        <f>$AO$34</f>
        <v>1</v>
      </c>
      <c r="R8" s="13">
        <f>$O$36</f>
        <v>3</v>
      </c>
      <c r="S8" s="14" t="s">
        <v>17</v>
      </c>
      <c r="T8" s="15">
        <f>$Q$36</f>
        <v>1</v>
      </c>
      <c r="U8" s="13">
        <f>$AM$28</f>
        <v>0</v>
      </c>
      <c r="V8" s="14" t="s">
        <v>17</v>
      </c>
      <c r="W8" s="15">
        <f>$AO$28</f>
        <v>3</v>
      </c>
      <c r="X8" s="13">
        <f>$O$28</f>
        <v>1</v>
      </c>
      <c r="Y8" s="14" t="s">
        <v>17</v>
      </c>
      <c r="Z8" s="15">
        <f>$Q$28</f>
        <v>3</v>
      </c>
      <c r="AA8" s="13">
        <f>$O$57</f>
        <v>0</v>
      </c>
      <c r="AB8" s="14" t="s">
        <v>17</v>
      </c>
      <c r="AC8" s="15">
        <f>$Q$57</f>
        <v>3</v>
      </c>
      <c r="AD8" s="13">
        <f>$AM$40</f>
        <v>3</v>
      </c>
      <c r="AE8" s="14" t="s">
        <v>17</v>
      </c>
      <c r="AF8" s="15">
        <f>$AO$40</f>
        <v>0</v>
      </c>
      <c r="AG8" s="28">
        <f>SUM(AD9,AA9,X9,U9,R9,O9,L9,F9,C9)</f>
        <v>3</v>
      </c>
      <c r="AH8" s="14" t="s">
        <v>17</v>
      </c>
      <c r="AI8" s="29">
        <f>SUM(AF9,AC9,Z9,W9,T9,Q9,N9,H9,E9)</f>
        <v>6</v>
      </c>
      <c r="AJ8" s="18">
        <f>SUM(AD8,AA8,X8,U8,R8,O8,L8,F8,C8)</f>
        <v>10</v>
      </c>
      <c r="AK8" s="14" t="s">
        <v>17</v>
      </c>
      <c r="AL8" s="17">
        <f>SUM(AF8,AC8,Z8,W8,T8,Q8,N8,H8,E8)</f>
        <v>20</v>
      </c>
      <c r="AM8" s="196"/>
      <c r="AN8" s="187"/>
      <c r="AO8" s="188"/>
    </row>
    <row r="9" spans="1:41" ht="13.5" customHeight="1" thickBot="1">
      <c r="A9" s="19"/>
      <c r="B9" s="162" t="s">
        <v>100</v>
      </c>
      <c r="C9" s="20">
        <f>IF(C8=3,1,0)</f>
        <v>0</v>
      </c>
      <c r="D9" s="23"/>
      <c r="E9" s="23">
        <f>IF(E8=3,1,0)</f>
        <v>1</v>
      </c>
      <c r="F9" s="20">
        <f>IF(F8=3,1,0)</f>
        <v>0</v>
      </c>
      <c r="G9" s="23"/>
      <c r="H9" s="23">
        <f>IF(H8=3,1,0)</f>
        <v>1</v>
      </c>
      <c r="I9" s="166"/>
      <c r="J9" s="170"/>
      <c r="K9" s="168"/>
      <c r="L9" s="23">
        <f>IF(L8=3,1,0)</f>
        <v>0</v>
      </c>
      <c r="M9" s="23"/>
      <c r="N9" s="23">
        <f>IF(N8=3,1,0)</f>
        <v>1</v>
      </c>
      <c r="O9" s="20">
        <f>IF(O8=3,1,0)</f>
        <v>1</v>
      </c>
      <c r="P9" s="23"/>
      <c r="Q9" s="23">
        <f>IF(Q8=3,1,0)</f>
        <v>0</v>
      </c>
      <c r="R9" s="20">
        <f>IF(R8=3,1,0)</f>
        <v>1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1</v>
      </c>
      <c r="X9" s="20">
        <f>IF(X8=3,1,0)</f>
        <v>0</v>
      </c>
      <c r="Y9" s="23"/>
      <c r="Z9" s="23">
        <f>IF(Z8=3,1,0)</f>
        <v>1</v>
      </c>
      <c r="AA9" s="20">
        <f>IF(AA8=3,1,0)</f>
        <v>0</v>
      </c>
      <c r="AB9" s="23"/>
      <c r="AC9" s="23">
        <f>IF(AC8=3,1,0)</f>
        <v>1</v>
      </c>
      <c r="AD9" s="20">
        <f>IF(AD8=3,1,0)</f>
        <v>1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120</v>
      </c>
      <c r="C10" s="13">
        <f>$Q$51</f>
        <v>2</v>
      </c>
      <c r="D10" s="14" t="s">
        <v>17</v>
      </c>
      <c r="E10" s="15">
        <f>$O$51</f>
        <v>3</v>
      </c>
      <c r="F10" s="13">
        <f>$AO$41</f>
        <v>0</v>
      </c>
      <c r="G10" s="14" t="s">
        <v>17</v>
      </c>
      <c r="H10" s="15">
        <f>$AM$41</f>
        <v>3</v>
      </c>
      <c r="I10" s="13">
        <f>$Q$44</f>
        <v>3</v>
      </c>
      <c r="J10" s="14" t="s">
        <v>17</v>
      </c>
      <c r="K10" s="15">
        <f>$O$44</f>
        <v>0</v>
      </c>
      <c r="L10" s="163"/>
      <c r="M10" s="169"/>
      <c r="N10" s="165"/>
      <c r="O10" s="13">
        <f>$O$37</f>
        <v>3</v>
      </c>
      <c r="P10" s="14" t="s">
        <v>17</v>
      </c>
      <c r="Q10" s="15">
        <f>$Q$37</f>
        <v>0</v>
      </c>
      <c r="R10" s="13">
        <f>$AM$27</f>
        <v>3</v>
      </c>
      <c r="S10" s="14" t="s">
        <v>17</v>
      </c>
      <c r="T10" s="15">
        <f>$AO$27</f>
        <v>0</v>
      </c>
      <c r="U10" s="13">
        <f>$O$29</f>
        <v>3</v>
      </c>
      <c r="V10" s="14" t="s">
        <v>17</v>
      </c>
      <c r="W10" s="15">
        <f>$Q$29</f>
        <v>0</v>
      </c>
      <c r="X10" s="13">
        <f>$O$56</f>
        <v>2</v>
      </c>
      <c r="Y10" s="14" t="s">
        <v>17</v>
      </c>
      <c r="Z10" s="15">
        <f>$Q$56</f>
        <v>3</v>
      </c>
      <c r="AA10" s="13">
        <f>$AM$49</f>
        <v>3</v>
      </c>
      <c r="AB10" s="14" t="s">
        <v>17</v>
      </c>
      <c r="AC10" s="15">
        <f>$AO$49</f>
        <v>2</v>
      </c>
      <c r="AD10" s="13">
        <f>$AM$33</f>
        <v>2</v>
      </c>
      <c r="AE10" s="14" t="s">
        <v>17</v>
      </c>
      <c r="AF10" s="15">
        <f>$AO$33</f>
        <v>3</v>
      </c>
      <c r="AG10" s="28">
        <f>SUM(AD11,AA11,X11,U11,R11,O11,I11,F11,C11)</f>
        <v>5</v>
      </c>
      <c r="AH10" s="14" t="s">
        <v>17</v>
      </c>
      <c r="AI10" s="29">
        <f>SUM(AF11,AC11,Z11,W11,T11,Q11,K11,H11,E11)</f>
        <v>4</v>
      </c>
      <c r="AJ10" s="18">
        <f>SUM(AD10,AA10,X10,U10,R10,O10,I10,F10,C10)</f>
        <v>21</v>
      </c>
      <c r="AK10" s="14" t="s">
        <v>17</v>
      </c>
      <c r="AL10" s="17">
        <f>SUM(AF10,AC10,Z10,W10,T10,Q10,K10,H10,E10)</f>
        <v>14</v>
      </c>
      <c r="AM10" s="186"/>
      <c r="AN10" s="187"/>
      <c r="AO10" s="188"/>
    </row>
    <row r="11" spans="1:41" ht="13.5" customHeight="1" thickBot="1">
      <c r="A11" s="19"/>
      <c r="B11" s="162" t="s">
        <v>94</v>
      </c>
      <c r="C11" s="20">
        <f>IF(C10=3,1,0)</f>
        <v>0</v>
      </c>
      <c r="D11" s="23"/>
      <c r="E11" s="23">
        <f>IF(E10=3,1,0)</f>
        <v>1</v>
      </c>
      <c r="F11" s="20">
        <f>IF(F10=3,1,0)</f>
        <v>0</v>
      </c>
      <c r="G11" s="23"/>
      <c r="H11" s="23">
        <f>IF(H10=3,1,0)</f>
        <v>1</v>
      </c>
      <c r="I11" s="20">
        <f>IF(I10=3,1,0)</f>
        <v>1</v>
      </c>
      <c r="J11" s="23"/>
      <c r="K11" s="23">
        <f>IF(K10=3,1,0)</f>
        <v>0</v>
      </c>
      <c r="L11" s="166"/>
      <c r="M11" s="170"/>
      <c r="N11" s="168"/>
      <c r="O11" s="23">
        <f>IF(O10=3,1,0)</f>
        <v>1</v>
      </c>
      <c r="P11" s="23"/>
      <c r="Q11" s="23">
        <f>IF(Q10=3,1,0)</f>
        <v>0</v>
      </c>
      <c r="R11" s="20">
        <f>IF(R10=3,1,0)</f>
        <v>1</v>
      </c>
      <c r="S11" s="23"/>
      <c r="T11" s="23">
        <f>IF(T10=3,1,0)</f>
        <v>0</v>
      </c>
      <c r="U11" s="20">
        <f>IF(U10=3,1,0)</f>
        <v>1</v>
      </c>
      <c r="V11" s="23"/>
      <c r="W11" s="23">
        <f>IF(W10=3,1,0)</f>
        <v>0</v>
      </c>
      <c r="X11" s="20">
        <f>IF(X10=3,1,0)</f>
        <v>0</v>
      </c>
      <c r="Y11" s="23"/>
      <c r="Z11" s="23">
        <f>IF(Z10=3,1,0)</f>
        <v>1</v>
      </c>
      <c r="AA11" s="20">
        <f>IF(AA10=3,1,0)</f>
        <v>1</v>
      </c>
      <c r="AB11" s="23"/>
      <c r="AC11" s="23">
        <f>IF(AC10=3,1,0)</f>
        <v>0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123</v>
      </c>
      <c r="C12" s="13">
        <f>$AO$42</f>
        <v>0</v>
      </c>
      <c r="D12" s="14" t="s">
        <v>17</v>
      </c>
      <c r="E12" s="15">
        <f>$AM$42</f>
        <v>3</v>
      </c>
      <c r="F12" s="13">
        <f>$Q$43</f>
        <v>0</v>
      </c>
      <c r="G12" s="14" t="s">
        <v>17</v>
      </c>
      <c r="H12" s="15">
        <f>$O$43</f>
        <v>3</v>
      </c>
      <c r="I12" s="13">
        <f>$AO$34</f>
        <v>1</v>
      </c>
      <c r="J12" s="14" t="s">
        <v>17</v>
      </c>
      <c r="K12" s="15">
        <f>$AM$34</f>
        <v>3</v>
      </c>
      <c r="L12" s="13">
        <f>$Q$37</f>
        <v>0</v>
      </c>
      <c r="M12" s="14" t="s">
        <v>17</v>
      </c>
      <c r="N12" s="15">
        <f>$O$37</f>
        <v>3</v>
      </c>
      <c r="O12" s="163"/>
      <c r="P12" s="169"/>
      <c r="Q12" s="165"/>
      <c r="R12" s="13">
        <f>$O$30</f>
        <v>0</v>
      </c>
      <c r="S12" s="14" t="s">
        <v>17</v>
      </c>
      <c r="T12" s="15">
        <f>$Q$30</f>
        <v>3</v>
      </c>
      <c r="U12" s="13">
        <f>$O$55</f>
        <v>1</v>
      </c>
      <c r="V12" s="14" t="s">
        <v>17</v>
      </c>
      <c r="W12" s="15">
        <f>$Q$55</f>
        <v>3</v>
      </c>
      <c r="X12" s="13">
        <f>$AM$50</f>
        <v>2</v>
      </c>
      <c r="Y12" s="14" t="s">
        <v>17</v>
      </c>
      <c r="Z12" s="15">
        <f>$AO$50</f>
        <v>3</v>
      </c>
      <c r="AA12" s="13">
        <f>$O$49</f>
        <v>0</v>
      </c>
      <c r="AB12" s="14" t="s">
        <v>17</v>
      </c>
      <c r="AC12" s="15">
        <f>$Q$49</f>
        <v>3</v>
      </c>
      <c r="AD12" s="13">
        <f>$AM$26</f>
        <v>1</v>
      </c>
      <c r="AE12" s="14" t="s">
        <v>17</v>
      </c>
      <c r="AF12" s="15">
        <f>$AO$26</f>
        <v>3</v>
      </c>
      <c r="AG12" s="28">
        <f>SUM(AD13,AA13,X13,U13,R13,L13,I13,F13,C13)</f>
        <v>0</v>
      </c>
      <c r="AH12" s="14" t="s">
        <v>17</v>
      </c>
      <c r="AI12" s="29">
        <f>SUM(AF13,AC13,Z13,W13,T13,N13,K13,H13,E13)</f>
        <v>9</v>
      </c>
      <c r="AJ12" s="18">
        <f>SUM(AD12,AA12,X12,U12,R12,L12,I12,F12,C12)</f>
        <v>5</v>
      </c>
      <c r="AK12" s="14" t="s">
        <v>17</v>
      </c>
      <c r="AL12" s="17">
        <f>SUM(AF12,AC12,Z12,W12,T12,N12,K12,H12,E12)</f>
        <v>27</v>
      </c>
      <c r="AM12" s="186"/>
      <c r="AN12" s="187"/>
      <c r="AO12" s="188"/>
    </row>
    <row r="13" spans="1:41" ht="13.5" customHeight="1" thickBot="1">
      <c r="A13" s="19"/>
      <c r="B13" s="162" t="s">
        <v>84</v>
      </c>
      <c r="C13" s="20">
        <f>IF(C12=3,1,0)</f>
        <v>0</v>
      </c>
      <c r="D13" s="23"/>
      <c r="E13" s="23">
        <f>IF(E12=3,1,0)</f>
        <v>1</v>
      </c>
      <c r="F13" s="20">
        <f>IF(F12=3,1,0)</f>
        <v>0</v>
      </c>
      <c r="G13" s="23"/>
      <c r="H13" s="23">
        <f>IF(H12=3,1,0)</f>
        <v>1</v>
      </c>
      <c r="I13" s="20">
        <f>IF(I12=3,1,0)</f>
        <v>0</v>
      </c>
      <c r="J13" s="23"/>
      <c r="K13" s="23">
        <f>IF(K12=3,1,0)</f>
        <v>1</v>
      </c>
      <c r="L13" s="20">
        <f>IF(L12=3,1,0)</f>
        <v>0</v>
      </c>
      <c r="M13" s="23"/>
      <c r="N13" s="23">
        <f>IF(N12=3,1,0)</f>
        <v>1</v>
      </c>
      <c r="O13" s="166"/>
      <c r="P13" s="170"/>
      <c r="Q13" s="168"/>
      <c r="R13" s="23">
        <f>IF(R12=3,1,0)</f>
        <v>0</v>
      </c>
      <c r="S13" s="23"/>
      <c r="T13" s="23">
        <f>IF(T12=3,1,0)</f>
        <v>1</v>
      </c>
      <c r="U13" s="20">
        <f>IF(U12=3,1,0)</f>
        <v>0</v>
      </c>
      <c r="V13" s="23"/>
      <c r="W13" s="23">
        <f>IF(W12=3,1,0)</f>
        <v>1</v>
      </c>
      <c r="X13" s="20">
        <f>IF(X12=3,1,0)</f>
        <v>0</v>
      </c>
      <c r="Y13" s="23"/>
      <c r="Z13" s="23">
        <f>IF(Z12=3,1,0)</f>
        <v>1</v>
      </c>
      <c r="AA13" s="20">
        <f>IF(AA12=3,1,0)</f>
        <v>0</v>
      </c>
      <c r="AB13" s="23"/>
      <c r="AC13" s="23">
        <f>IF(AC12=3,1,0)</f>
        <v>1</v>
      </c>
      <c r="AD13" s="20">
        <f>IF(AD12=3,1,0)</f>
        <v>0</v>
      </c>
      <c r="AE13" s="23"/>
      <c r="AF13" s="23">
        <f>IF(AF12=3,1,0)</f>
        <v>1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124</v>
      </c>
      <c r="C14" s="13">
        <f>$Q$42</f>
        <v>0</v>
      </c>
      <c r="D14" s="14" t="s">
        <v>17</v>
      </c>
      <c r="E14" s="15">
        <f>$O$42</f>
        <v>3</v>
      </c>
      <c r="F14" s="13">
        <f>$AO$35</f>
        <v>2</v>
      </c>
      <c r="G14" s="14" t="s">
        <v>17</v>
      </c>
      <c r="H14" s="15">
        <f>$AM$35</f>
        <v>3</v>
      </c>
      <c r="I14" s="13">
        <f>$Q$36</f>
        <v>1</v>
      </c>
      <c r="J14" s="14" t="s">
        <v>17</v>
      </c>
      <c r="K14" s="15">
        <f>$O$36</f>
        <v>3</v>
      </c>
      <c r="L14" s="13">
        <f>$AO$27</f>
        <v>0</v>
      </c>
      <c r="M14" s="14" t="s">
        <v>17</v>
      </c>
      <c r="N14" s="15">
        <f>$AM$27</f>
        <v>3</v>
      </c>
      <c r="O14" s="13">
        <f>$Q$30</f>
        <v>3</v>
      </c>
      <c r="P14" s="14" t="s">
        <v>17</v>
      </c>
      <c r="Q14" s="15">
        <f>$O$30</f>
        <v>0</v>
      </c>
      <c r="R14" s="163"/>
      <c r="S14" s="169"/>
      <c r="T14" s="165"/>
      <c r="U14" s="13">
        <f>$AM$51</f>
        <v>3</v>
      </c>
      <c r="V14" s="14" t="s">
        <v>17</v>
      </c>
      <c r="W14" s="15">
        <f>$AO$51</f>
        <v>1</v>
      </c>
      <c r="X14" s="13">
        <f>$O$48</f>
        <v>0</v>
      </c>
      <c r="Y14" s="14" t="s">
        <v>17</v>
      </c>
      <c r="Z14" s="15">
        <f>$Q$48</f>
        <v>3</v>
      </c>
      <c r="AA14" s="13">
        <f>$AM$43</f>
        <v>2</v>
      </c>
      <c r="AB14" s="14" t="s">
        <v>17</v>
      </c>
      <c r="AC14" s="15">
        <f>$AO$43</f>
        <v>3</v>
      </c>
      <c r="AD14" s="13">
        <f>$O$54</f>
        <v>0</v>
      </c>
      <c r="AE14" s="14" t="s">
        <v>17</v>
      </c>
      <c r="AF14" s="15">
        <f>$Q$54</f>
        <v>3</v>
      </c>
      <c r="AG14" s="28">
        <f>SUM(AD15,AA15,X15,U15,O15,L15,I15,F15,C15)</f>
        <v>2</v>
      </c>
      <c r="AH14" s="14" t="s">
        <v>17</v>
      </c>
      <c r="AI14" s="29">
        <f>SUM(AF15,AC15,Z15,W15,Q15,N15,K15,H15,E15)</f>
        <v>7</v>
      </c>
      <c r="AJ14" s="18">
        <f>SUM(AD14,AA14,X14,U14,O14,L14,I14,F14,C14)</f>
        <v>11</v>
      </c>
      <c r="AK14" s="14" t="s">
        <v>17</v>
      </c>
      <c r="AL14" s="17">
        <f>SUM(AF14,AC14,Z14,W14,Q14,N14,K14,H14,E14)</f>
        <v>22</v>
      </c>
      <c r="AM14" s="186"/>
      <c r="AN14" s="187"/>
      <c r="AO14" s="188"/>
    </row>
    <row r="15" spans="1:41" ht="13.5" customHeight="1" thickBot="1">
      <c r="A15" s="19"/>
      <c r="B15" s="177" t="s">
        <v>84</v>
      </c>
      <c r="C15" s="20">
        <f>IF(C14=3,1,0)</f>
        <v>0</v>
      </c>
      <c r="D15" s="23"/>
      <c r="E15" s="23">
        <f>IF(E14=3,1,0)</f>
        <v>1</v>
      </c>
      <c r="F15" s="20">
        <f>IF(F14=3,1,0)</f>
        <v>0</v>
      </c>
      <c r="G15" s="23"/>
      <c r="H15" s="23">
        <f>IF(H14=3,1,0)</f>
        <v>1</v>
      </c>
      <c r="I15" s="20">
        <f>IF(I14=3,1,0)</f>
        <v>0</v>
      </c>
      <c r="J15" s="23"/>
      <c r="K15" s="23">
        <f>IF(K14=3,1,0)</f>
        <v>1</v>
      </c>
      <c r="L15" s="20">
        <f>IF(L14=3,1,0)</f>
        <v>0</v>
      </c>
      <c r="M15" s="23"/>
      <c r="N15" s="23">
        <f>IF(N14=3,1,0)</f>
        <v>1</v>
      </c>
      <c r="O15" s="20">
        <f>IF(O14=3,1,0)</f>
        <v>1</v>
      </c>
      <c r="P15" s="23"/>
      <c r="Q15" s="23">
        <f>IF(Q14=3,1,0)</f>
        <v>0</v>
      </c>
      <c r="R15" s="166"/>
      <c r="S15" s="170"/>
      <c r="T15" s="168"/>
      <c r="U15" s="23">
        <f>IF(U14=3,1,0)</f>
        <v>1</v>
      </c>
      <c r="V15" s="23"/>
      <c r="W15" s="23">
        <f>IF(W14=3,1,0)</f>
        <v>0</v>
      </c>
      <c r="X15" s="20">
        <f>IF(X14=3,1,0)</f>
        <v>0</v>
      </c>
      <c r="Y15" s="23"/>
      <c r="Z15" s="23">
        <f>IF(Z14=3,1,0)</f>
        <v>1</v>
      </c>
      <c r="AA15" s="20">
        <f>IF(AA14=3,1,0)</f>
        <v>0</v>
      </c>
      <c r="AB15" s="23"/>
      <c r="AC15" s="23">
        <f>IF(AC14=3,1,0)</f>
        <v>1</v>
      </c>
      <c r="AD15" s="20">
        <f>IF(AD14=3,1,0)</f>
        <v>0</v>
      </c>
      <c r="AE15" s="23"/>
      <c r="AF15" s="23">
        <f>IF(AF14=3,1,0)</f>
        <v>1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 t="s">
        <v>133</v>
      </c>
      <c r="C16" s="13">
        <f>$AO$36</f>
        <v>0</v>
      </c>
      <c r="D16" s="14" t="s">
        <v>17</v>
      </c>
      <c r="E16" s="15">
        <f>$AM$36</f>
        <v>3</v>
      </c>
      <c r="F16" s="13">
        <f>$Q$35</f>
        <v>0</v>
      </c>
      <c r="G16" s="14" t="s">
        <v>17</v>
      </c>
      <c r="H16" s="15">
        <f>$O$35</f>
        <v>3</v>
      </c>
      <c r="I16" s="13">
        <f>$AO$28</f>
        <v>3</v>
      </c>
      <c r="J16" s="14" t="s">
        <v>17</v>
      </c>
      <c r="K16" s="15">
        <f>$AM$28</f>
        <v>0</v>
      </c>
      <c r="L16" s="13">
        <f>$Q$29</f>
        <v>0</v>
      </c>
      <c r="M16" s="14" t="s">
        <v>17</v>
      </c>
      <c r="N16" s="15">
        <f>$O$29</f>
        <v>3</v>
      </c>
      <c r="O16" s="13">
        <f>$Q$55</f>
        <v>3</v>
      </c>
      <c r="P16" s="14" t="s">
        <v>17</v>
      </c>
      <c r="Q16" s="15">
        <f>$O$55</f>
        <v>1</v>
      </c>
      <c r="R16" s="13">
        <f>$AO$51</f>
        <v>1</v>
      </c>
      <c r="S16" s="14" t="s">
        <v>17</v>
      </c>
      <c r="T16" s="15">
        <f>$AM$51</f>
        <v>3</v>
      </c>
      <c r="U16" s="163"/>
      <c r="V16" s="169"/>
      <c r="W16" s="165"/>
      <c r="X16" s="13">
        <f>$AM$44</f>
        <v>0</v>
      </c>
      <c r="Y16" s="14" t="s">
        <v>17</v>
      </c>
      <c r="Z16" s="15">
        <f>$AO$44</f>
        <v>3</v>
      </c>
      <c r="AA16" s="13">
        <f>$O$41</f>
        <v>2</v>
      </c>
      <c r="AB16" s="14" t="s">
        <v>17</v>
      </c>
      <c r="AC16" s="15">
        <f>$Q$41</f>
        <v>3</v>
      </c>
      <c r="AD16" s="13">
        <f>$O$47</f>
        <v>2</v>
      </c>
      <c r="AE16" s="14" t="s">
        <v>17</v>
      </c>
      <c r="AF16" s="15">
        <f>$Q$47</f>
        <v>3</v>
      </c>
      <c r="AG16" s="28">
        <f>SUM(AD17,AA17,X17,R17,O17,L17,I17,F17,C17)</f>
        <v>2</v>
      </c>
      <c r="AH16" s="14" t="s">
        <v>17</v>
      </c>
      <c r="AI16" s="29">
        <f>SUM(AF17,AC17,Z17,T17,Q17,N17,K17,H17,E17)</f>
        <v>7</v>
      </c>
      <c r="AJ16" s="18">
        <f>SUM(AD16,AA16,X16,R16,O16,L16,I16,F16,C16)</f>
        <v>11</v>
      </c>
      <c r="AK16" s="14" t="s">
        <v>17</v>
      </c>
      <c r="AL16" s="17">
        <f>SUM(AF16,AC16,Z16,T16,Q16,N16,K16,H16,E16)</f>
        <v>22</v>
      </c>
      <c r="AM16" s="186"/>
      <c r="AN16" s="187"/>
      <c r="AO16" s="188"/>
    </row>
    <row r="17" spans="1:41" ht="13.5" customHeight="1" thickBot="1">
      <c r="A17" s="19"/>
      <c r="B17" s="162" t="s">
        <v>134</v>
      </c>
      <c r="C17" s="20">
        <f>IF(C16=3,1,0)</f>
        <v>0</v>
      </c>
      <c r="D17" s="23"/>
      <c r="E17" s="23">
        <f>IF(E16=3,1,0)</f>
        <v>1</v>
      </c>
      <c r="F17" s="20">
        <f>IF(F16=3,1,0)</f>
        <v>0</v>
      </c>
      <c r="G17" s="23"/>
      <c r="H17" s="23">
        <f>IF(H16=3,1,0)</f>
        <v>1</v>
      </c>
      <c r="I17" s="20">
        <f>IF(I16=3,1,0)</f>
        <v>1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1</v>
      </c>
      <c r="O17" s="20">
        <f>IF(O16=3,1,0)</f>
        <v>1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1</v>
      </c>
      <c r="U17" s="166"/>
      <c r="V17" s="170"/>
      <c r="W17" s="168"/>
      <c r="X17" s="20">
        <f>IF(X16=3,1,0)</f>
        <v>0</v>
      </c>
      <c r="Y17" s="23"/>
      <c r="Z17" s="23">
        <f>IF(Z16=3,1,0)</f>
        <v>1</v>
      </c>
      <c r="AA17" s="20">
        <f>IF(AA16=3,1,0)</f>
        <v>0</v>
      </c>
      <c r="AB17" s="23"/>
      <c r="AC17" s="23">
        <f>IF(AC16=3,1,0)</f>
        <v>1</v>
      </c>
      <c r="AD17" s="20">
        <f>IF(AD16=3,1,0)</f>
        <v>0</v>
      </c>
      <c r="AE17" s="23"/>
      <c r="AF17" s="23">
        <f>IF(AF16=3,1,0)</f>
        <v>1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139</v>
      </c>
      <c r="C18" s="13">
        <f>$Q$34</f>
        <v>0</v>
      </c>
      <c r="D18" s="14" t="s">
        <v>17</v>
      </c>
      <c r="E18" s="15">
        <f>$O$34</f>
        <v>3</v>
      </c>
      <c r="F18" s="13">
        <f>$AO$29</f>
        <v>1</v>
      </c>
      <c r="G18" s="14" t="s">
        <v>17</v>
      </c>
      <c r="H18" s="15">
        <f>$AM$29</f>
        <v>3</v>
      </c>
      <c r="I18" s="13">
        <f>$Q$28</f>
        <v>3</v>
      </c>
      <c r="J18" s="14" t="s">
        <v>17</v>
      </c>
      <c r="K18" s="15">
        <f>$O$28</f>
        <v>1</v>
      </c>
      <c r="L18" s="13">
        <f>$Q$56</f>
        <v>3</v>
      </c>
      <c r="M18" s="14" t="s">
        <v>17</v>
      </c>
      <c r="N18" s="15">
        <f>$O$56</f>
        <v>2</v>
      </c>
      <c r="O18" s="13">
        <f>$AO$50</f>
        <v>3</v>
      </c>
      <c r="P18" s="14" t="s">
        <v>17</v>
      </c>
      <c r="Q18" s="15">
        <f>$AM$50</f>
        <v>2</v>
      </c>
      <c r="R18" s="13">
        <f>$Q$48</f>
        <v>3</v>
      </c>
      <c r="S18" s="14" t="s">
        <v>17</v>
      </c>
      <c r="T18" s="15">
        <f>$O$48</f>
        <v>0</v>
      </c>
      <c r="U18" s="13">
        <f>$AO$44</f>
        <v>3</v>
      </c>
      <c r="V18" s="14" t="s">
        <v>17</v>
      </c>
      <c r="W18" s="15">
        <f>$AM$44</f>
        <v>0</v>
      </c>
      <c r="X18" s="163"/>
      <c r="Y18" s="169"/>
      <c r="Z18" s="165"/>
      <c r="AA18" s="13">
        <f>$AM$37</f>
        <v>2</v>
      </c>
      <c r="AB18" s="14" t="s">
        <v>17</v>
      </c>
      <c r="AC18" s="15">
        <f>$AO$37</f>
        <v>3</v>
      </c>
      <c r="AD18" s="13">
        <f>$O$40</f>
        <v>3</v>
      </c>
      <c r="AE18" s="14" t="s">
        <v>17</v>
      </c>
      <c r="AF18" s="15">
        <f>$Q$40</f>
        <v>0</v>
      </c>
      <c r="AG18" s="28">
        <f>SUM(AD19,AA19,U19,R19,O19,L19,I19,F19,C19)</f>
        <v>6</v>
      </c>
      <c r="AH18" s="14" t="s">
        <v>17</v>
      </c>
      <c r="AI18" s="29">
        <f>SUM(AF19,AC19,W19,T19,Q19,N19,K19,H19,E19)</f>
        <v>3</v>
      </c>
      <c r="AJ18" s="18">
        <f>SUM(AD18,AA18,U18,R18,O18,L18,I18,F18,C18)</f>
        <v>21</v>
      </c>
      <c r="AK18" s="14" t="s">
        <v>17</v>
      </c>
      <c r="AL18" s="17">
        <f>SUM(AF18,AC18,W18,T18,Q18,N18,K18,H18,E18)</f>
        <v>14</v>
      </c>
      <c r="AM18" s="186"/>
      <c r="AN18" s="187"/>
      <c r="AO18" s="188"/>
    </row>
    <row r="19" spans="1:41" ht="13.5" customHeight="1" thickBot="1">
      <c r="A19" s="19"/>
      <c r="B19" s="162" t="s">
        <v>140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1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1</v>
      </c>
      <c r="P19" s="23"/>
      <c r="Q19" s="23">
        <f>IF(Q18=3,1,0)</f>
        <v>0</v>
      </c>
      <c r="R19" s="20">
        <f>IF(R18=3,1,0)</f>
        <v>1</v>
      </c>
      <c r="S19" s="23"/>
      <c r="T19" s="23">
        <f>IF(T18=3,1,0)</f>
        <v>0</v>
      </c>
      <c r="U19" s="20">
        <f>IF(U18=3,1,0)</f>
        <v>1</v>
      </c>
      <c r="V19" s="23"/>
      <c r="W19" s="23">
        <f>IF(W18=3,1,0)</f>
        <v>0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1</v>
      </c>
      <c r="AE19" s="23"/>
      <c r="AF19" s="23">
        <f>IF(AF18=3,1,0)</f>
        <v>0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146</v>
      </c>
      <c r="C20" s="13">
        <f>$AO$30</f>
        <v>0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3</v>
      </c>
      <c r="J20" s="14" t="s">
        <v>17</v>
      </c>
      <c r="K20" s="15">
        <f>$O$57</f>
        <v>0</v>
      </c>
      <c r="L20" s="13">
        <f>$AO$49</f>
        <v>2</v>
      </c>
      <c r="M20" s="14" t="s">
        <v>17</v>
      </c>
      <c r="N20" s="15">
        <f>$AM$49</f>
        <v>3</v>
      </c>
      <c r="O20" s="13">
        <f>$Q$49</f>
        <v>3</v>
      </c>
      <c r="P20" s="14" t="s">
        <v>17</v>
      </c>
      <c r="Q20" s="15">
        <f>$O$49</f>
        <v>0</v>
      </c>
      <c r="R20" s="13">
        <f>$AO$43</f>
        <v>3</v>
      </c>
      <c r="S20" s="14" t="s">
        <v>17</v>
      </c>
      <c r="T20" s="15">
        <f>$AM$43</f>
        <v>2</v>
      </c>
      <c r="U20" s="13">
        <f>$Q$41</f>
        <v>3</v>
      </c>
      <c r="V20" s="14" t="s">
        <v>17</v>
      </c>
      <c r="W20" s="15">
        <f>$O$41</f>
        <v>2</v>
      </c>
      <c r="X20" s="13">
        <f>$AO$37</f>
        <v>3</v>
      </c>
      <c r="Y20" s="14" t="s">
        <v>17</v>
      </c>
      <c r="Z20" s="15">
        <f>$AM$37</f>
        <v>2</v>
      </c>
      <c r="AA20" s="163"/>
      <c r="AB20" s="169"/>
      <c r="AC20" s="165"/>
      <c r="AD20" s="13">
        <f>$O$33</f>
        <v>3</v>
      </c>
      <c r="AE20" s="14" t="s">
        <v>17</v>
      </c>
      <c r="AF20" s="15">
        <f>$Q$33</f>
        <v>2</v>
      </c>
      <c r="AG20" s="28">
        <f>SUM(AD21,X21,U21,R21,O21,L21,I21,F21,C21)</f>
        <v>6</v>
      </c>
      <c r="AH20" s="14" t="s">
        <v>17</v>
      </c>
      <c r="AI20" s="29">
        <f>SUM(AF21,Z21,W21,T21,Q21,N21,K21,H21,E21)</f>
        <v>3</v>
      </c>
      <c r="AJ20" s="18">
        <f>SUM(AD20,X20,U20,R20,O20,L20,I20,F20,C20)</f>
        <v>20</v>
      </c>
      <c r="AK20" s="14" t="s">
        <v>17</v>
      </c>
      <c r="AL20" s="17">
        <f>SUM(AF20,Z20,W20,T20,Q20,N20,K20,H20,E20)</f>
        <v>17</v>
      </c>
      <c r="AM20" s="186"/>
      <c r="AN20" s="187"/>
      <c r="AO20" s="188"/>
    </row>
    <row r="21" spans="1:41" ht="13.5" customHeight="1" thickBot="1">
      <c r="A21" s="19"/>
      <c r="B21" s="162" t="s">
        <v>147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1</v>
      </c>
      <c r="J21" s="23"/>
      <c r="K21" s="23">
        <f>IF(K20=3,1,0)</f>
        <v>0</v>
      </c>
      <c r="L21" s="20">
        <f>IF(L20=3,1,0)</f>
        <v>0</v>
      </c>
      <c r="M21" s="23"/>
      <c r="N21" s="23">
        <f>IF(N20=3,1,0)</f>
        <v>1</v>
      </c>
      <c r="O21" s="20">
        <f>IF(O20=3,1,0)</f>
        <v>1</v>
      </c>
      <c r="P21" s="23"/>
      <c r="Q21" s="23">
        <f>IF(Q20=3,1,0)</f>
        <v>0</v>
      </c>
      <c r="R21" s="20">
        <f>IF(R20=3,1,0)</f>
        <v>1</v>
      </c>
      <c r="S21" s="23">
        <f>IF(S20=3,1,0)</f>
        <v>0</v>
      </c>
      <c r="T21" s="23">
        <f>IF(T20=3,1,0)</f>
        <v>0</v>
      </c>
      <c r="U21" s="20">
        <f>IF(U20=3,1,0)</f>
        <v>1</v>
      </c>
      <c r="V21" s="23"/>
      <c r="W21" s="23">
        <f>IF(W20=3,1,0)</f>
        <v>0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1</v>
      </c>
      <c r="AE21" s="23"/>
      <c r="AF21" s="23">
        <f>IF(AF20=3,1,0)</f>
        <v>0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149</v>
      </c>
      <c r="C22" s="13">
        <f>$Q$26</f>
        <v>1</v>
      </c>
      <c r="D22" s="14" t="s">
        <v>17</v>
      </c>
      <c r="E22" s="15">
        <f>$O$26</f>
        <v>3</v>
      </c>
      <c r="F22" s="13">
        <f>$AO$47</f>
        <v>0</v>
      </c>
      <c r="G22" s="14" t="s">
        <v>17</v>
      </c>
      <c r="H22" s="15">
        <f>$AM$47</f>
        <v>3</v>
      </c>
      <c r="I22" s="13">
        <f>$AO$40</f>
        <v>0</v>
      </c>
      <c r="J22" s="14" t="s">
        <v>17</v>
      </c>
      <c r="K22" s="15">
        <f>$AM$40</f>
        <v>3</v>
      </c>
      <c r="L22" s="13">
        <f>$AO$33</f>
        <v>3</v>
      </c>
      <c r="M22" s="14" t="s">
        <v>17</v>
      </c>
      <c r="N22" s="15">
        <f>$AM$33</f>
        <v>2</v>
      </c>
      <c r="O22" s="13">
        <f>$AO$26</f>
        <v>3</v>
      </c>
      <c r="P22" s="14" t="s">
        <v>17</v>
      </c>
      <c r="Q22" s="15">
        <f>$AM$26</f>
        <v>1</v>
      </c>
      <c r="R22" s="13">
        <f>$Q$54</f>
        <v>3</v>
      </c>
      <c r="S22" s="14" t="s">
        <v>17</v>
      </c>
      <c r="T22" s="15">
        <f>$O$54</f>
        <v>0</v>
      </c>
      <c r="U22" s="13">
        <f>$Q$47</f>
        <v>3</v>
      </c>
      <c r="V22" s="14" t="s">
        <v>17</v>
      </c>
      <c r="W22" s="15">
        <f>$O$47</f>
        <v>2</v>
      </c>
      <c r="X22" s="13">
        <f>$Q$40</f>
        <v>0</v>
      </c>
      <c r="Y22" s="14" t="s">
        <v>17</v>
      </c>
      <c r="Z22" s="15">
        <f>$O$40</f>
        <v>3</v>
      </c>
      <c r="AA22" s="13">
        <f>$Q$33</f>
        <v>2</v>
      </c>
      <c r="AB22" s="14" t="s">
        <v>17</v>
      </c>
      <c r="AC22" s="15">
        <f>$O$33</f>
        <v>3</v>
      </c>
      <c r="AD22" s="163"/>
      <c r="AE22" s="169"/>
      <c r="AF22" s="165"/>
      <c r="AG22" s="28">
        <f>SUM(AA23,X23,U23,R23,O23,L23,I23,F23,C23)</f>
        <v>4</v>
      </c>
      <c r="AH22" s="14" t="s">
        <v>17</v>
      </c>
      <c r="AI22" s="29">
        <f>SUM(AC23,Z23,W23,T23,Q23,N23,K23,H23,E23)</f>
        <v>5</v>
      </c>
      <c r="AJ22" s="18">
        <f>SUM(AA22,X22,U22,R22,O22,L22,I22,F22,C22)</f>
        <v>15</v>
      </c>
      <c r="AK22" s="14" t="s">
        <v>17</v>
      </c>
      <c r="AL22" s="17">
        <f>SUM(AC22,Z22,W22,T22,Q22,N22,K22,H22,E22)</f>
        <v>20</v>
      </c>
      <c r="AM22" s="186"/>
      <c r="AN22" s="187"/>
      <c r="AO22" s="188"/>
    </row>
    <row r="23" spans="1:144" s="35" customFormat="1" ht="13.5" customHeight="1" thickBot="1">
      <c r="A23" s="19"/>
      <c r="B23" s="162" t="s">
        <v>143</v>
      </c>
      <c r="C23" s="23">
        <f>IF(C22=3,1,0)</f>
        <v>0</v>
      </c>
      <c r="D23" s="23"/>
      <c r="E23" s="23">
        <f>IF(E22=3,1,0)</f>
        <v>1</v>
      </c>
      <c r="F23" s="20">
        <f>IF(F22=3,1,0)</f>
        <v>0</v>
      </c>
      <c r="G23" s="23"/>
      <c r="H23" s="23">
        <f>IF(H22=3,1,0)</f>
        <v>1</v>
      </c>
      <c r="I23" s="20">
        <f>IF(I22=3,1,0)</f>
        <v>0</v>
      </c>
      <c r="J23" s="23"/>
      <c r="K23" s="23">
        <f>IF(K22=3,1,0)</f>
        <v>1</v>
      </c>
      <c r="L23" s="20">
        <f>IF(L22=3,1,0)</f>
        <v>1</v>
      </c>
      <c r="M23" s="23"/>
      <c r="N23" s="23">
        <f>IF(N22=3,1,0)</f>
        <v>0</v>
      </c>
      <c r="O23" s="20">
        <f>IF(O22=3,1,0)</f>
        <v>1</v>
      </c>
      <c r="P23" s="23"/>
      <c r="Q23" s="23">
        <f>IF(Q22=3,1,0)</f>
        <v>0</v>
      </c>
      <c r="R23" s="20">
        <f>IF(R22=3,1,0)</f>
        <v>1</v>
      </c>
      <c r="S23" s="23"/>
      <c r="T23" s="23">
        <f>IF(T22=3,1,0)</f>
        <v>0</v>
      </c>
      <c r="U23" s="20">
        <f>IF(U22=3,1,0)</f>
        <v>1</v>
      </c>
      <c r="V23" s="23"/>
      <c r="W23" s="23">
        <f>IF(W22=3,1,0)</f>
        <v>0</v>
      </c>
      <c r="X23" s="20">
        <f>IF(X22=3,1,0)</f>
        <v>0</v>
      </c>
      <c r="Y23" s="23"/>
      <c r="Z23" s="23">
        <f>IF(Z22=3,1,0)</f>
        <v>1</v>
      </c>
      <c r="AA23" s="20">
        <f>IF(AA22=3,1,0)</f>
        <v>0</v>
      </c>
      <c r="AB23" s="23"/>
      <c r="AC23" s="23">
        <f>IF(AC22=3,1,0)</f>
        <v>1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45</v>
      </c>
      <c r="AH24" s="38" t="s">
        <v>17</v>
      </c>
      <c r="AI24" s="39">
        <f>SUM(AI22,AI20,AI18,AI16,AI14,AI12,AI10,AI8,AI6,AI4)</f>
        <v>45</v>
      </c>
      <c r="AJ24" s="40">
        <f>SUM(AJ22,AJ20,AJ18,AJ16,AJ14,AJ12,AJ10,AJ8,AJ6,AJ4)</f>
        <v>165</v>
      </c>
      <c r="AK24" s="38" t="s">
        <v>17</v>
      </c>
      <c r="AL24" s="41">
        <f>SUM(AL22,AL20,AL18,AL16,AL14,AL12,AL10,AL8,AL6,AL4)</f>
        <v>165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Reuther, Dirk</v>
      </c>
      <c r="C26" s="46"/>
      <c r="D26" s="47" t="s">
        <v>0</v>
      </c>
      <c r="E26" s="48"/>
      <c r="F26" s="49" t="str">
        <f>+B22</f>
        <v>Pustlauk, Timo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1</v>
      </c>
      <c r="R26" s="73" t="s">
        <v>57</v>
      </c>
      <c r="S26" s="83"/>
      <c r="T26" s="74"/>
      <c r="U26" s="49" t="str">
        <f>+B12</f>
        <v>Koch, Maik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Pustlauk, Timo</v>
      </c>
      <c r="AH26" s="50"/>
      <c r="AI26" s="50"/>
      <c r="AJ26" s="50"/>
      <c r="AK26" s="50"/>
      <c r="AL26" s="50"/>
      <c r="AM26" s="126">
        <v>1</v>
      </c>
      <c r="AN26" s="51" t="s">
        <v>17</v>
      </c>
      <c r="AO26" s="134">
        <v>3</v>
      </c>
    </row>
    <row r="27" spans="1:41" s="3" customFormat="1" ht="13.5" customHeight="1">
      <c r="A27" s="54" t="s">
        <v>22</v>
      </c>
      <c r="B27" s="107" t="str">
        <f>+B6</f>
        <v>Müller, Tobias</v>
      </c>
      <c r="C27" s="55"/>
      <c r="D27" s="56" t="s">
        <v>0</v>
      </c>
      <c r="E27" s="55"/>
      <c r="F27" s="57" t="str">
        <f>+B20</f>
        <v>Schaffner, Leo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Kraus, Marius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Wirth, Kevin</v>
      </c>
      <c r="AH27" s="58"/>
      <c r="AI27" s="58"/>
      <c r="AJ27" s="58"/>
      <c r="AK27" s="58"/>
      <c r="AL27" s="58"/>
      <c r="AM27" s="127">
        <v>3</v>
      </c>
      <c r="AN27" s="59" t="s">
        <v>17</v>
      </c>
      <c r="AO27" s="180">
        <v>0</v>
      </c>
    </row>
    <row r="28" spans="1:41" s="3" customFormat="1" ht="13.5" customHeight="1">
      <c r="A28" s="54" t="s">
        <v>24</v>
      </c>
      <c r="B28" s="107" t="str">
        <f>+B8</f>
        <v>Schaible, Michael</v>
      </c>
      <c r="C28" s="55"/>
      <c r="D28" s="56" t="s">
        <v>0</v>
      </c>
      <c r="E28" s="55"/>
      <c r="F28" s="57" t="str">
        <f>+B18</f>
        <v>Finzer, Tobias</v>
      </c>
      <c r="G28" s="58"/>
      <c r="H28" s="58"/>
      <c r="I28" s="58"/>
      <c r="J28" s="58"/>
      <c r="K28" s="58"/>
      <c r="L28" s="58"/>
      <c r="M28" s="58"/>
      <c r="N28" s="58"/>
      <c r="O28" s="121">
        <v>1</v>
      </c>
      <c r="P28" s="59" t="s">
        <v>17</v>
      </c>
      <c r="Q28" s="178">
        <v>3</v>
      </c>
      <c r="R28" s="75" t="s">
        <v>61</v>
      </c>
      <c r="S28" s="84"/>
      <c r="T28" s="77"/>
      <c r="U28" s="57" t="str">
        <f>+B8</f>
        <v>Schaible, Michael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 t="str">
        <f>+B16</f>
        <v>Clark, Daniel</v>
      </c>
      <c r="AH28" s="58"/>
      <c r="AI28" s="58"/>
      <c r="AJ28" s="58"/>
      <c r="AK28" s="58"/>
      <c r="AL28" s="58"/>
      <c r="AM28" s="127">
        <v>0</v>
      </c>
      <c r="AN28" s="59" t="s">
        <v>17</v>
      </c>
      <c r="AO28" s="180">
        <v>3</v>
      </c>
    </row>
    <row r="29" spans="1:41" s="3" customFormat="1" ht="13.5" customHeight="1">
      <c r="A29" s="54" t="s">
        <v>26</v>
      </c>
      <c r="B29" s="107" t="str">
        <f>+B10</f>
        <v>Kraus, Marius</v>
      </c>
      <c r="C29" s="55"/>
      <c r="D29" s="56" t="s">
        <v>0</v>
      </c>
      <c r="E29" s="55"/>
      <c r="F29" s="57" t="str">
        <f>+B16</f>
        <v>Clark, Daniel</v>
      </c>
      <c r="G29" s="58"/>
      <c r="H29" s="58"/>
      <c r="I29" s="58"/>
      <c r="J29" s="58"/>
      <c r="K29" s="58"/>
      <c r="L29" s="58"/>
      <c r="M29" s="58"/>
      <c r="N29" s="58"/>
      <c r="O29" s="121">
        <v>3</v>
      </c>
      <c r="P29" s="59" t="s">
        <v>17</v>
      </c>
      <c r="Q29" s="178">
        <v>0</v>
      </c>
      <c r="R29" s="75" t="s">
        <v>63</v>
      </c>
      <c r="S29" s="84"/>
      <c r="T29" s="77"/>
      <c r="U29" s="57" t="str">
        <f>+B6</f>
        <v>Müller, Tobias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Finzer, Tobias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1</v>
      </c>
    </row>
    <row r="30" spans="1:41" s="3" customFormat="1" ht="13.5" customHeight="1" thickBot="1">
      <c r="A30" s="63" t="s">
        <v>28</v>
      </c>
      <c r="B30" s="108" t="str">
        <f>+B12</f>
        <v>Koch, Maik</v>
      </c>
      <c r="C30" s="64"/>
      <c r="D30" s="65" t="s">
        <v>0</v>
      </c>
      <c r="E30" s="64"/>
      <c r="F30" s="66" t="str">
        <f>+B14</f>
        <v>Wirth, Kevin</v>
      </c>
      <c r="G30" s="67"/>
      <c r="H30" s="67"/>
      <c r="I30" s="67"/>
      <c r="J30" s="67"/>
      <c r="K30" s="67"/>
      <c r="L30" s="67"/>
      <c r="M30" s="67"/>
      <c r="N30" s="67"/>
      <c r="O30" s="122">
        <v>0</v>
      </c>
      <c r="P30" s="68" t="s">
        <v>17</v>
      </c>
      <c r="Q30" s="179">
        <v>3</v>
      </c>
      <c r="R30" s="78" t="s">
        <v>65</v>
      </c>
      <c r="S30" s="85"/>
      <c r="T30" s="79"/>
      <c r="U30" s="66" t="str">
        <f>+B4</f>
        <v>Reuther, Dirk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Schaffner, Leo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0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Schaffner, Leo</v>
      </c>
      <c r="C33" s="50"/>
      <c r="D33" s="52" t="s">
        <v>0</v>
      </c>
      <c r="E33" s="50"/>
      <c r="F33" s="49" t="str">
        <f>+B22</f>
        <v>Pustlauk, Timo</v>
      </c>
      <c r="G33" s="50"/>
      <c r="H33" s="50"/>
      <c r="I33" s="50"/>
      <c r="J33" s="50"/>
      <c r="K33" s="50"/>
      <c r="L33" s="50"/>
      <c r="M33" s="50"/>
      <c r="N33" s="50"/>
      <c r="O33" s="126">
        <v>3</v>
      </c>
      <c r="P33" s="51" t="s">
        <v>17</v>
      </c>
      <c r="Q33" s="134">
        <v>2</v>
      </c>
      <c r="R33" s="73" t="s">
        <v>33</v>
      </c>
      <c r="S33" s="50"/>
      <c r="T33" s="74"/>
      <c r="U33" s="49" t="str">
        <f>+B10</f>
        <v>Kraus, Marius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Pustlauk, Timo</v>
      </c>
      <c r="AH33" s="50"/>
      <c r="AI33" s="50"/>
      <c r="AJ33" s="50"/>
      <c r="AK33" s="50"/>
      <c r="AL33" s="50"/>
      <c r="AM33" s="126">
        <v>2</v>
      </c>
      <c r="AN33" s="51" t="s">
        <v>17</v>
      </c>
      <c r="AO33" s="134">
        <v>3</v>
      </c>
    </row>
    <row r="34" spans="1:41" s="3" customFormat="1" ht="13.5" customHeight="1">
      <c r="A34" s="184" t="s">
        <v>47</v>
      </c>
      <c r="B34" s="110" t="str">
        <f>+B4</f>
        <v>Reuther, Dirk</v>
      </c>
      <c r="C34" s="76"/>
      <c r="D34" s="111" t="s">
        <v>0</v>
      </c>
      <c r="E34" s="76"/>
      <c r="F34" s="103" t="str">
        <f>+B18</f>
        <v>Finzer, Tobias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0</v>
      </c>
      <c r="R34" s="75" t="s">
        <v>35</v>
      </c>
      <c r="S34" s="76"/>
      <c r="T34" s="77"/>
      <c r="U34" s="57" t="str">
        <f>+B8</f>
        <v>Schaible, Michael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Koch, Maik</v>
      </c>
      <c r="AH34" s="58"/>
      <c r="AI34" s="58"/>
      <c r="AJ34" s="58"/>
      <c r="AK34" s="58"/>
      <c r="AL34" s="58"/>
      <c r="AM34" s="127">
        <v>3</v>
      </c>
      <c r="AN34" s="59" t="s">
        <v>17</v>
      </c>
      <c r="AO34" s="180">
        <v>1</v>
      </c>
    </row>
    <row r="35" spans="1:41" s="3" customFormat="1" ht="13.5" customHeight="1">
      <c r="A35" s="184" t="s">
        <v>49</v>
      </c>
      <c r="B35" s="110" t="str">
        <f>+B6</f>
        <v>Müller, Tobias</v>
      </c>
      <c r="C35" s="76"/>
      <c r="D35" s="111" t="s">
        <v>0</v>
      </c>
      <c r="E35" s="76"/>
      <c r="F35" s="103" t="str">
        <f>+B16</f>
        <v>Clark, Daniel</v>
      </c>
      <c r="G35" s="76"/>
      <c r="H35" s="76"/>
      <c r="I35" s="76"/>
      <c r="J35" s="76"/>
      <c r="K35" s="76"/>
      <c r="L35" s="76"/>
      <c r="M35" s="76"/>
      <c r="N35" s="76"/>
      <c r="O35" s="132">
        <v>3</v>
      </c>
      <c r="P35" s="104" t="s">
        <v>17</v>
      </c>
      <c r="Q35" s="135">
        <v>0</v>
      </c>
      <c r="R35" s="75" t="s">
        <v>37</v>
      </c>
      <c r="S35" s="76"/>
      <c r="T35" s="77"/>
      <c r="U35" s="57" t="str">
        <f>+B6</f>
        <v>Müller, Tobias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Wirth, Kevin</v>
      </c>
      <c r="AH35" s="58"/>
      <c r="AI35" s="58"/>
      <c r="AJ35" s="58"/>
      <c r="AK35" s="58"/>
      <c r="AL35" s="58"/>
      <c r="AM35" s="127">
        <v>3</v>
      </c>
      <c r="AN35" s="59" t="s">
        <v>17</v>
      </c>
      <c r="AO35" s="180">
        <v>2</v>
      </c>
    </row>
    <row r="36" spans="1:41" s="3" customFormat="1" ht="13.5" customHeight="1">
      <c r="A36" s="184" t="s">
        <v>51</v>
      </c>
      <c r="B36" s="110" t="str">
        <f>+B8</f>
        <v>Schaible, Michael</v>
      </c>
      <c r="C36" s="76"/>
      <c r="D36" s="111" t="s">
        <v>0</v>
      </c>
      <c r="E36" s="76"/>
      <c r="F36" s="103" t="str">
        <f>+B14</f>
        <v>Wirth, Kevin</v>
      </c>
      <c r="G36" s="76"/>
      <c r="H36" s="76"/>
      <c r="I36" s="76"/>
      <c r="J36" s="76"/>
      <c r="K36" s="76"/>
      <c r="L36" s="76"/>
      <c r="M36" s="76"/>
      <c r="N36" s="76"/>
      <c r="O36" s="132">
        <v>3</v>
      </c>
      <c r="P36" s="104" t="s">
        <v>17</v>
      </c>
      <c r="Q36" s="135">
        <v>1</v>
      </c>
      <c r="R36" s="75" t="s">
        <v>39</v>
      </c>
      <c r="S36" s="76"/>
      <c r="T36" s="77"/>
      <c r="U36" s="57" t="str">
        <f>+B4</f>
        <v>Reuther, Dirk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 t="str">
        <f>+B16</f>
        <v>Clark, Daniel</v>
      </c>
      <c r="AH36" s="58"/>
      <c r="AI36" s="58"/>
      <c r="AJ36" s="58"/>
      <c r="AK36" s="58"/>
      <c r="AL36" s="58"/>
      <c r="AM36" s="127">
        <v>3</v>
      </c>
      <c r="AN36" s="59" t="s">
        <v>17</v>
      </c>
      <c r="AO36" s="180">
        <v>0</v>
      </c>
    </row>
    <row r="37" spans="1:41" s="3" customFormat="1" ht="13.5" customHeight="1" thickBot="1">
      <c r="A37" s="185" t="s">
        <v>53</v>
      </c>
      <c r="B37" s="112" t="str">
        <f>+B10</f>
        <v>Kraus, Marius</v>
      </c>
      <c r="C37" s="43"/>
      <c r="D37" s="26" t="s">
        <v>0</v>
      </c>
      <c r="E37" s="43"/>
      <c r="F37" s="113" t="str">
        <f>+B12</f>
        <v>Koch, Maik</v>
      </c>
      <c r="G37" s="43"/>
      <c r="H37" s="43"/>
      <c r="I37" s="43"/>
      <c r="J37" s="43"/>
      <c r="K37" s="43"/>
      <c r="L37" s="43"/>
      <c r="M37" s="43"/>
      <c r="N37" s="43"/>
      <c r="O37" s="133">
        <v>3</v>
      </c>
      <c r="P37" s="33" t="s">
        <v>17</v>
      </c>
      <c r="Q37" s="136">
        <v>0</v>
      </c>
      <c r="R37" s="78" t="s">
        <v>41</v>
      </c>
      <c r="S37" s="43"/>
      <c r="T37" s="79"/>
      <c r="U37" s="66" t="str">
        <f>+B18</f>
        <v>Finzer, Tobias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Schaffner, Leo</v>
      </c>
      <c r="AH37" s="67"/>
      <c r="AI37" s="67"/>
      <c r="AJ37" s="67"/>
      <c r="AK37" s="67"/>
      <c r="AL37" s="67"/>
      <c r="AM37" s="128">
        <v>2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Finzer, Tobias</v>
      </c>
      <c r="C40" s="50"/>
      <c r="D40" s="52" t="s">
        <v>0</v>
      </c>
      <c r="E40" s="50"/>
      <c r="F40" s="49" t="str">
        <f>+B22</f>
        <v>Pustlauk, Timo</v>
      </c>
      <c r="G40" s="50"/>
      <c r="H40" s="50"/>
      <c r="I40" s="50"/>
      <c r="J40" s="50"/>
      <c r="K40" s="50"/>
      <c r="L40" s="50"/>
      <c r="M40" s="50"/>
      <c r="N40" s="50"/>
      <c r="O40" s="126">
        <v>3</v>
      </c>
      <c r="P40" s="51" t="s">
        <v>17</v>
      </c>
      <c r="Q40" s="134">
        <v>0</v>
      </c>
      <c r="R40" s="44" t="s">
        <v>67</v>
      </c>
      <c r="S40" s="76"/>
      <c r="T40" s="76"/>
      <c r="U40" s="45" t="str">
        <f>+B8</f>
        <v>Schaible, Michael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Pustlauk, Timo</v>
      </c>
      <c r="AH40" s="76"/>
      <c r="AI40" s="76"/>
      <c r="AJ40" s="76"/>
      <c r="AK40" s="76"/>
      <c r="AL40" s="76"/>
      <c r="AM40" s="120">
        <v>3</v>
      </c>
      <c r="AN40" s="51" t="s">
        <v>17</v>
      </c>
      <c r="AO40" s="129">
        <v>0</v>
      </c>
    </row>
    <row r="41" spans="1:41" s="3" customFormat="1" ht="13.5" customHeight="1">
      <c r="A41" s="184" t="s">
        <v>23</v>
      </c>
      <c r="B41" s="110" t="str">
        <f>+B16</f>
        <v>Clark, Daniel</v>
      </c>
      <c r="C41" s="76"/>
      <c r="D41" s="111" t="s">
        <v>0</v>
      </c>
      <c r="E41" s="76"/>
      <c r="F41" s="103" t="str">
        <f>+B20</f>
        <v>Schaffner, Leo</v>
      </c>
      <c r="G41" s="76"/>
      <c r="H41" s="76"/>
      <c r="I41" s="76"/>
      <c r="J41" s="76"/>
      <c r="K41" s="76"/>
      <c r="L41" s="76"/>
      <c r="M41" s="76"/>
      <c r="N41" s="76"/>
      <c r="O41" s="132">
        <v>2</v>
      </c>
      <c r="P41" s="104" t="s">
        <v>17</v>
      </c>
      <c r="Q41" s="135">
        <v>3</v>
      </c>
      <c r="R41" s="100" t="s">
        <v>68</v>
      </c>
      <c r="S41" s="76"/>
      <c r="T41" s="76"/>
      <c r="U41" s="101" t="str">
        <f>+B6</f>
        <v>Müller, Tobias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Kraus, Marius</v>
      </c>
      <c r="AH41" s="76"/>
      <c r="AI41" s="76"/>
      <c r="AJ41" s="76"/>
      <c r="AK41" s="76"/>
      <c r="AL41" s="76"/>
      <c r="AM41" s="131">
        <v>3</v>
      </c>
      <c r="AN41" s="104" t="s">
        <v>17</v>
      </c>
      <c r="AO41" s="130">
        <v>0</v>
      </c>
    </row>
    <row r="42" spans="1:41" s="3" customFormat="1" ht="13.5" customHeight="1">
      <c r="A42" s="184" t="s">
        <v>25</v>
      </c>
      <c r="B42" s="110" t="str">
        <f>+B4</f>
        <v>Reuther, Dirk</v>
      </c>
      <c r="C42" s="76"/>
      <c r="D42" s="111" t="s">
        <v>0</v>
      </c>
      <c r="E42" s="76"/>
      <c r="F42" s="103" t="str">
        <f>+B14</f>
        <v>Wirth, Kevin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0</v>
      </c>
      <c r="R42" s="100" t="s">
        <v>69</v>
      </c>
      <c r="S42" s="76"/>
      <c r="T42" s="76"/>
      <c r="U42" s="101" t="str">
        <f>+B4</f>
        <v>Reuther, Dirk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Koch, Maik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0</v>
      </c>
    </row>
    <row r="43" spans="1:41" s="3" customFormat="1" ht="13.5" customHeight="1">
      <c r="A43" s="184" t="s">
        <v>27</v>
      </c>
      <c r="B43" s="110" t="str">
        <f>+B6</f>
        <v>Müller, Tobias</v>
      </c>
      <c r="C43" s="76"/>
      <c r="D43" s="111" t="s">
        <v>0</v>
      </c>
      <c r="E43" s="76"/>
      <c r="F43" s="103" t="str">
        <f>+B12</f>
        <v>Koch, Maik</v>
      </c>
      <c r="G43" s="76"/>
      <c r="H43" s="76"/>
      <c r="I43" s="76"/>
      <c r="J43" s="76"/>
      <c r="K43" s="76"/>
      <c r="L43" s="76"/>
      <c r="M43" s="76"/>
      <c r="N43" s="76"/>
      <c r="O43" s="132">
        <v>3</v>
      </c>
      <c r="P43" s="104" t="s">
        <v>17</v>
      </c>
      <c r="Q43" s="135">
        <v>0</v>
      </c>
      <c r="R43" s="100" t="s">
        <v>70</v>
      </c>
      <c r="S43" s="76"/>
      <c r="T43" s="76"/>
      <c r="U43" s="101" t="str">
        <f>+B14</f>
        <v>Wirth, Kevin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Schaffner, Leo</v>
      </c>
      <c r="AH43" s="76"/>
      <c r="AI43" s="76"/>
      <c r="AJ43" s="76"/>
      <c r="AK43" s="76"/>
      <c r="AL43" s="76"/>
      <c r="AM43" s="131">
        <v>2</v>
      </c>
      <c r="AN43" s="104" t="s">
        <v>17</v>
      </c>
      <c r="AO43" s="130">
        <v>3</v>
      </c>
    </row>
    <row r="44" spans="1:41" s="3" customFormat="1" ht="13.5" customHeight="1" thickBot="1">
      <c r="A44" s="185" t="s">
        <v>29</v>
      </c>
      <c r="B44" s="112" t="str">
        <f>+B8</f>
        <v>Schaible, Michael</v>
      </c>
      <c r="C44" s="43"/>
      <c r="D44" s="26" t="s">
        <v>0</v>
      </c>
      <c r="E44" s="43"/>
      <c r="F44" s="113" t="str">
        <f>+B10</f>
        <v>Kraus, Marius</v>
      </c>
      <c r="G44" s="43"/>
      <c r="H44" s="43"/>
      <c r="I44" s="43"/>
      <c r="J44" s="43"/>
      <c r="K44" s="43"/>
      <c r="L44" s="43"/>
      <c r="M44" s="43"/>
      <c r="N44" s="43"/>
      <c r="O44" s="133">
        <v>0</v>
      </c>
      <c r="P44" s="33" t="s">
        <v>17</v>
      </c>
      <c r="Q44" s="136">
        <v>3</v>
      </c>
      <c r="R44" s="63" t="s">
        <v>71</v>
      </c>
      <c r="S44" s="67"/>
      <c r="T44" s="67"/>
      <c r="U44" s="182" t="str">
        <f>+B16</f>
        <v>Clark, Daniel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Finzer, Tobias</v>
      </c>
      <c r="AH44" s="67"/>
      <c r="AI44" s="67"/>
      <c r="AJ44" s="67"/>
      <c r="AK44" s="67"/>
      <c r="AL44" s="67"/>
      <c r="AM44" s="122">
        <v>0</v>
      </c>
      <c r="AN44" s="68" t="s">
        <v>17</v>
      </c>
      <c r="AO44" s="179">
        <v>3</v>
      </c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 t="str">
        <f>+B16</f>
        <v>Clark, Daniel</v>
      </c>
      <c r="C47" s="46"/>
      <c r="D47" s="47" t="s">
        <v>0</v>
      </c>
      <c r="E47" s="48"/>
      <c r="F47" s="49" t="str">
        <f>$B$22</f>
        <v>Pustlauk, Timo</v>
      </c>
      <c r="G47" s="50"/>
      <c r="H47" s="50"/>
      <c r="I47" s="50"/>
      <c r="J47" s="50"/>
      <c r="K47" s="50"/>
      <c r="L47" s="50"/>
      <c r="M47" s="50"/>
      <c r="N47" s="50"/>
      <c r="O47" s="120">
        <v>2</v>
      </c>
      <c r="P47" s="51" t="s">
        <v>17</v>
      </c>
      <c r="Q47" s="123">
        <v>3</v>
      </c>
      <c r="R47" s="44" t="s">
        <v>44</v>
      </c>
      <c r="S47" s="50"/>
      <c r="T47" s="50"/>
      <c r="U47" s="106" t="str">
        <f>+B6</f>
        <v>Müller, Tobias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Pustlauk, Timo</v>
      </c>
      <c r="AH47" s="50"/>
      <c r="AI47" s="50"/>
      <c r="AJ47" s="50"/>
      <c r="AK47" s="50"/>
      <c r="AL47" s="50"/>
      <c r="AM47" s="120">
        <v>3</v>
      </c>
      <c r="AN47" s="51" t="s">
        <v>17</v>
      </c>
      <c r="AO47" s="129">
        <v>0</v>
      </c>
    </row>
    <row r="48" spans="1:41" s="3" customFormat="1" ht="13.5" customHeight="1">
      <c r="A48" s="54" t="s">
        <v>58</v>
      </c>
      <c r="B48" s="107" t="str">
        <f>+B14</f>
        <v>Wirth, Kevin</v>
      </c>
      <c r="C48" s="55"/>
      <c r="D48" s="56" t="s">
        <v>0</v>
      </c>
      <c r="E48" s="55"/>
      <c r="F48" s="57" t="str">
        <f>+B18</f>
        <v>Finzer, Tobias</v>
      </c>
      <c r="G48" s="58"/>
      <c r="H48" s="58"/>
      <c r="I48" s="58"/>
      <c r="J48" s="58"/>
      <c r="K48" s="58"/>
      <c r="L48" s="58"/>
      <c r="M48" s="58"/>
      <c r="N48" s="58"/>
      <c r="O48" s="121">
        <v>0</v>
      </c>
      <c r="P48" s="59" t="s">
        <v>17</v>
      </c>
      <c r="Q48" s="124">
        <v>3</v>
      </c>
      <c r="R48" s="100" t="s">
        <v>46</v>
      </c>
      <c r="S48" s="76"/>
      <c r="T48" s="76"/>
      <c r="U48" s="115" t="str">
        <f>+B4</f>
        <v>Reuther, Dirk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 t="str">
        <f>+B8</f>
        <v>Schaible, Michael</v>
      </c>
      <c r="AH48" s="76"/>
      <c r="AI48" s="76"/>
      <c r="AJ48" s="76"/>
      <c r="AK48" s="76"/>
      <c r="AL48" s="76"/>
      <c r="AM48" s="131">
        <v>3</v>
      </c>
      <c r="AN48" s="104" t="s">
        <v>17</v>
      </c>
      <c r="AO48" s="130">
        <v>0</v>
      </c>
    </row>
    <row r="49" spans="1:41" s="3" customFormat="1" ht="13.5" customHeight="1">
      <c r="A49" s="54" t="s">
        <v>60</v>
      </c>
      <c r="B49" s="107" t="str">
        <f>+B12</f>
        <v>Koch, Maik</v>
      </c>
      <c r="C49" s="55"/>
      <c r="D49" s="56" t="s">
        <v>0</v>
      </c>
      <c r="E49" s="55"/>
      <c r="F49" s="57" t="str">
        <f>+B20</f>
        <v>Schaffner, Leo</v>
      </c>
      <c r="G49" s="58"/>
      <c r="H49" s="58"/>
      <c r="I49" s="58"/>
      <c r="J49" s="58"/>
      <c r="K49" s="58"/>
      <c r="L49" s="58"/>
      <c r="M49" s="58"/>
      <c r="N49" s="58"/>
      <c r="O49" s="121">
        <v>0</v>
      </c>
      <c r="P49" s="59" t="s">
        <v>17</v>
      </c>
      <c r="Q49" s="124">
        <v>3</v>
      </c>
      <c r="R49" s="100" t="s">
        <v>48</v>
      </c>
      <c r="S49" s="76"/>
      <c r="T49" s="76"/>
      <c r="U49" s="115" t="str">
        <f>+B10</f>
        <v>Kraus, Marius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Schaffner, Leo</v>
      </c>
      <c r="AH49" s="76"/>
      <c r="AI49" s="76"/>
      <c r="AJ49" s="76"/>
      <c r="AK49" s="76"/>
      <c r="AL49" s="76"/>
      <c r="AM49" s="131">
        <v>3</v>
      </c>
      <c r="AN49" s="104" t="s">
        <v>17</v>
      </c>
      <c r="AO49" s="130">
        <v>2</v>
      </c>
    </row>
    <row r="50" spans="1:41" s="3" customFormat="1" ht="13.5" customHeight="1">
      <c r="A50" s="54" t="s">
        <v>62</v>
      </c>
      <c r="B50" s="107" t="str">
        <f>+B6</f>
        <v>Müller, Tobias</v>
      </c>
      <c r="C50" s="55"/>
      <c r="D50" s="56" t="s">
        <v>0</v>
      </c>
      <c r="E50" s="55"/>
      <c r="F50" s="57" t="str">
        <f>+B8</f>
        <v>Schaible, Michael</v>
      </c>
      <c r="G50" s="58"/>
      <c r="H50" s="58"/>
      <c r="I50" s="58"/>
      <c r="J50" s="58"/>
      <c r="K50" s="58"/>
      <c r="L50" s="58"/>
      <c r="M50" s="58"/>
      <c r="N50" s="58"/>
      <c r="O50" s="121">
        <v>3</v>
      </c>
      <c r="P50" s="59" t="s">
        <v>17</v>
      </c>
      <c r="Q50" s="124">
        <v>0</v>
      </c>
      <c r="R50" s="100" t="s">
        <v>50</v>
      </c>
      <c r="S50" s="76"/>
      <c r="T50" s="76"/>
      <c r="U50" s="115" t="str">
        <f>+B12</f>
        <v>Koch, Maik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Finzer, Tobias</v>
      </c>
      <c r="AH50" s="76"/>
      <c r="AI50" s="76"/>
      <c r="AJ50" s="76"/>
      <c r="AK50" s="76"/>
      <c r="AL50" s="76"/>
      <c r="AM50" s="131">
        <v>2</v>
      </c>
      <c r="AN50" s="104" t="s">
        <v>17</v>
      </c>
      <c r="AO50" s="130">
        <v>3</v>
      </c>
    </row>
    <row r="51" spans="1:41" s="3" customFormat="1" ht="13.5" customHeight="1" thickBot="1">
      <c r="A51" s="63" t="s">
        <v>64</v>
      </c>
      <c r="B51" s="108" t="str">
        <f>+B4</f>
        <v>Reuther, Dirk</v>
      </c>
      <c r="C51" s="64"/>
      <c r="D51" s="65" t="s">
        <v>0</v>
      </c>
      <c r="E51" s="64"/>
      <c r="F51" s="66" t="str">
        <f>+B10</f>
        <v>Kraus, Marius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2</v>
      </c>
      <c r="R51" s="116" t="s">
        <v>52</v>
      </c>
      <c r="S51" s="43"/>
      <c r="T51" s="43"/>
      <c r="U51" s="117" t="str">
        <f>+B14</f>
        <v>Wirth, Kevin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 t="str">
        <f>+B16</f>
        <v>Clark, Daniel</v>
      </c>
      <c r="AH51" s="43"/>
      <c r="AI51" s="43"/>
      <c r="AJ51" s="43"/>
      <c r="AK51" s="43"/>
      <c r="AL51" s="43"/>
      <c r="AM51" s="137">
        <v>3</v>
      </c>
      <c r="AN51" s="33" t="s">
        <v>17</v>
      </c>
      <c r="AO51" s="138">
        <v>1</v>
      </c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Wirth, Kevin</v>
      </c>
      <c r="C54" s="46"/>
      <c r="D54" s="47" t="s">
        <v>0</v>
      </c>
      <c r="E54" s="48"/>
      <c r="F54" s="49" t="str">
        <f>+B22</f>
        <v>Pustlauk, Timo</v>
      </c>
      <c r="G54" s="50"/>
      <c r="H54" s="50"/>
      <c r="I54" s="50"/>
      <c r="J54" s="50"/>
      <c r="K54" s="50"/>
      <c r="L54" s="50"/>
      <c r="M54" s="50"/>
      <c r="N54" s="50"/>
      <c r="O54" s="120">
        <v>0</v>
      </c>
      <c r="P54" s="51" t="s">
        <v>17</v>
      </c>
      <c r="Q54" s="129">
        <v>3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Koch, Maik</v>
      </c>
      <c r="C55" s="55"/>
      <c r="D55" s="56" t="s">
        <v>0</v>
      </c>
      <c r="E55" s="55"/>
      <c r="F55" s="57" t="str">
        <f>+B16</f>
        <v>Clark, Daniel</v>
      </c>
      <c r="G55" s="58"/>
      <c r="H55" s="58"/>
      <c r="I55" s="58"/>
      <c r="J55" s="58"/>
      <c r="K55" s="58"/>
      <c r="L55" s="58"/>
      <c r="M55" s="58"/>
      <c r="N55" s="58"/>
      <c r="O55" s="121">
        <v>1</v>
      </c>
      <c r="P55" s="59" t="s">
        <v>17</v>
      </c>
      <c r="Q55" s="178">
        <v>3</v>
      </c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Kraus, Marius</v>
      </c>
      <c r="C56" s="55"/>
      <c r="D56" s="56" t="s">
        <v>0</v>
      </c>
      <c r="E56" s="55"/>
      <c r="F56" s="57" t="str">
        <f>+B18</f>
        <v>Finzer, Tobias</v>
      </c>
      <c r="G56" s="58"/>
      <c r="H56" s="58"/>
      <c r="I56" s="58"/>
      <c r="J56" s="58"/>
      <c r="K56" s="58"/>
      <c r="L56" s="58"/>
      <c r="M56" s="58"/>
      <c r="N56" s="58"/>
      <c r="O56" s="121">
        <v>2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 t="str">
        <f>+B8</f>
        <v>Schaible, Michael</v>
      </c>
      <c r="C57" s="55"/>
      <c r="D57" s="56" t="s">
        <v>0</v>
      </c>
      <c r="E57" s="55"/>
      <c r="F57" s="57" t="str">
        <f>+B20</f>
        <v>Schaffner, Leo</v>
      </c>
      <c r="G57" s="58"/>
      <c r="H57" s="58"/>
      <c r="I57" s="58"/>
      <c r="J57" s="58"/>
      <c r="K57" s="58"/>
      <c r="L57" s="58"/>
      <c r="M57" s="58"/>
      <c r="N57" s="58"/>
      <c r="O57" s="121">
        <v>0</v>
      </c>
      <c r="P57" s="59" t="s">
        <v>17</v>
      </c>
      <c r="Q57" s="178">
        <v>3</v>
      </c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Reuther, Dirk</v>
      </c>
      <c r="C58" s="64"/>
      <c r="D58" s="65" t="s">
        <v>0</v>
      </c>
      <c r="E58" s="64"/>
      <c r="F58" s="66" t="str">
        <f>+B6</f>
        <v>Müller, Tobias</v>
      </c>
      <c r="G58" s="67"/>
      <c r="H58" s="67"/>
      <c r="I58" s="67"/>
      <c r="J58" s="67"/>
      <c r="K58" s="67"/>
      <c r="L58" s="67"/>
      <c r="M58" s="67"/>
      <c r="N58" s="67"/>
      <c r="O58" s="122">
        <v>0</v>
      </c>
      <c r="P58" s="68" t="s">
        <v>17</v>
      </c>
      <c r="Q58" s="179">
        <v>3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 BI-Quali-RLT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0" t="str">
        <f>$B$6</f>
        <v>Müller, Tobias</v>
      </c>
      <c r="C66" s="153" t="str">
        <f>$B$7</f>
        <v>TSV Weinsberg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24</v>
      </c>
      <c r="AB66" s="146"/>
      <c r="AC66" s="146"/>
      <c r="AD66" s="146"/>
      <c r="AE66" s="147"/>
      <c r="AF66" s="148"/>
      <c r="AG66" s="91">
        <f>$AG$6</f>
        <v>9</v>
      </c>
      <c r="AH66" s="92" t="s">
        <v>17</v>
      </c>
      <c r="AI66" s="93">
        <f>$AI$6</f>
        <v>0</v>
      </c>
      <c r="AJ66" s="94">
        <f>$AJ$6</f>
        <v>27</v>
      </c>
      <c r="AK66" s="92" t="s">
        <v>17</v>
      </c>
      <c r="AL66" s="93">
        <f>$AL$6</f>
        <v>3</v>
      </c>
      <c r="AM66" s="197">
        <v>1</v>
      </c>
      <c r="AN66" s="198"/>
      <c r="AO66" s="199"/>
    </row>
    <row r="67" spans="2:41" ht="16.5" thickBot="1">
      <c r="B67" s="151" t="str">
        <f>$B$4</f>
        <v>Reuther, Dirk</v>
      </c>
      <c r="C67" s="153" t="str">
        <f>$B$5</f>
        <v>TGV E. Beilstein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18</v>
      </c>
      <c r="AB67" s="146"/>
      <c r="AC67" s="146"/>
      <c r="AD67" s="146"/>
      <c r="AE67" s="147"/>
      <c r="AF67" s="148"/>
      <c r="AG67" s="91">
        <f>$AG$4</f>
        <v>8</v>
      </c>
      <c r="AH67" s="92" t="s">
        <v>17</v>
      </c>
      <c r="AI67" s="95">
        <f>$AI$4</f>
        <v>1</v>
      </c>
      <c r="AJ67" s="94">
        <f>$AJ$4</f>
        <v>24</v>
      </c>
      <c r="AK67" s="92" t="s">
        <v>17</v>
      </c>
      <c r="AL67" s="95">
        <f>$AL$4</f>
        <v>6</v>
      </c>
      <c r="AM67" s="197">
        <v>2</v>
      </c>
      <c r="AN67" s="198"/>
      <c r="AO67" s="199"/>
    </row>
    <row r="68" spans="2:41" ht="16.5" thickBot="1">
      <c r="B68" s="150" t="str">
        <f>$B$18</f>
        <v>Finzer, Tobias</v>
      </c>
      <c r="C68" s="153" t="str">
        <f>$B$19</f>
        <v>SV Massenbachhausen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7</v>
      </c>
      <c r="AB68" s="146"/>
      <c r="AC68" s="146"/>
      <c r="AD68" s="146"/>
      <c r="AE68" s="147"/>
      <c r="AF68" s="148"/>
      <c r="AG68" s="91">
        <f>$AG$18</f>
        <v>6</v>
      </c>
      <c r="AH68" s="92" t="s">
        <v>17</v>
      </c>
      <c r="AI68" s="95">
        <f>$AI$18</f>
        <v>3</v>
      </c>
      <c r="AJ68" s="94">
        <f>$AJ$18</f>
        <v>21</v>
      </c>
      <c r="AK68" s="92" t="s">
        <v>17</v>
      </c>
      <c r="AL68" s="95">
        <f>$AL$18</f>
        <v>14</v>
      </c>
      <c r="AM68" s="197">
        <v>3</v>
      </c>
      <c r="AN68" s="198"/>
      <c r="AO68" s="199"/>
    </row>
    <row r="69" spans="2:41" ht="16.5" thickBot="1">
      <c r="B69" s="150" t="str">
        <f>$B$20</f>
        <v>Schaffner, Leo</v>
      </c>
      <c r="C69" s="153" t="str">
        <f>$B$21</f>
        <v>TSV Talheim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3</v>
      </c>
      <c r="AB69" s="146"/>
      <c r="AC69" s="146"/>
      <c r="AD69" s="146"/>
      <c r="AE69" s="147"/>
      <c r="AF69" s="148"/>
      <c r="AG69" s="91">
        <f>$AG$20</f>
        <v>6</v>
      </c>
      <c r="AH69" s="92" t="s">
        <v>17</v>
      </c>
      <c r="AI69" s="95">
        <f>$AI$20</f>
        <v>3</v>
      </c>
      <c r="AJ69" s="94">
        <f>$AJ$20</f>
        <v>20</v>
      </c>
      <c r="AK69" s="92" t="s">
        <v>17</v>
      </c>
      <c r="AL69" s="95">
        <f>$AL$20</f>
        <v>17</v>
      </c>
      <c r="AM69" s="197">
        <v>4</v>
      </c>
      <c r="AN69" s="198"/>
      <c r="AO69" s="199"/>
    </row>
    <row r="70" spans="2:41" ht="16.5" thickBot="1">
      <c r="B70" s="150" t="str">
        <f>$B$10</f>
        <v>Kraus, Marius</v>
      </c>
      <c r="C70" s="153" t="str">
        <f>$B$11</f>
        <v>TTC Gochsen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7</v>
      </c>
      <c r="AB70" s="146"/>
      <c r="AC70" s="146"/>
      <c r="AD70" s="146"/>
      <c r="AE70" s="147"/>
      <c r="AF70" s="148"/>
      <c r="AG70" s="91">
        <f>$AG$10</f>
        <v>5</v>
      </c>
      <c r="AH70" s="92" t="s">
        <v>17</v>
      </c>
      <c r="AI70" s="95">
        <f>$AI$10</f>
        <v>4</v>
      </c>
      <c r="AJ70" s="94">
        <f>$AJ$10</f>
        <v>21</v>
      </c>
      <c r="AK70" s="92" t="s">
        <v>17</v>
      </c>
      <c r="AL70" s="95">
        <f>$AL$10</f>
        <v>14</v>
      </c>
      <c r="AM70" s="197">
        <v>5</v>
      </c>
      <c r="AN70" s="198"/>
      <c r="AO70" s="199"/>
    </row>
    <row r="71" spans="2:41" ht="16.5" thickBot="1">
      <c r="B71" s="150" t="str">
        <f>$B$22</f>
        <v>Pustlauk, Timo</v>
      </c>
      <c r="C71" s="153" t="str">
        <f>$B$23</f>
        <v>TG Offenau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-5</v>
      </c>
      <c r="AB71" s="146"/>
      <c r="AC71" s="146"/>
      <c r="AD71" s="146"/>
      <c r="AE71" s="147"/>
      <c r="AF71" s="148"/>
      <c r="AG71" s="91">
        <f>$AG$22</f>
        <v>4</v>
      </c>
      <c r="AH71" s="92" t="s">
        <v>17</v>
      </c>
      <c r="AI71" s="95">
        <f>$AI$22</f>
        <v>5</v>
      </c>
      <c r="AJ71" s="94">
        <f>$AJ$22</f>
        <v>15</v>
      </c>
      <c r="AK71" s="92" t="s">
        <v>17</v>
      </c>
      <c r="AL71" s="95">
        <f>$AL$22</f>
        <v>20</v>
      </c>
      <c r="AM71" s="197">
        <v>6</v>
      </c>
      <c r="AN71" s="198"/>
      <c r="AO71" s="199"/>
    </row>
    <row r="72" spans="2:41" ht="16.5" thickBot="1">
      <c r="B72" s="150" t="str">
        <f>$B$8</f>
        <v>Schaible, Michael</v>
      </c>
      <c r="C72" s="153" t="str">
        <f>$B$9</f>
        <v>VfL Brackenheim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-10</v>
      </c>
      <c r="AB72" s="146"/>
      <c r="AC72" s="146"/>
      <c r="AD72" s="146"/>
      <c r="AE72" s="147"/>
      <c r="AF72" s="148"/>
      <c r="AG72" s="91">
        <f>$AG$8</f>
        <v>3</v>
      </c>
      <c r="AH72" s="92" t="s">
        <v>17</v>
      </c>
      <c r="AI72" s="95">
        <f>$AI$8</f>
        <v>6</v>
      </c>
      <c r="AJ72" s="94">
        <f>$AJ$8</f>
        <v>10</v>
      </c>
      <c r="AK72" s="92" t="s">
        <v>17</v>
      </c>
      <c r="AL72" s="95">
        <f>$AL$8</f>
        <v>20</v>
      </c>
      <c r="AM72" s="197">
        <v>7</v>
      </c>
      <c r="AN72" s="198"/>
      <c r="AO72" s="199"/>
    </row>
    <row r="73" spans="2:41" ht="16.5" thickBot="1">
      <c r="B73" s="150" t="str">
        <f>$B$14</f>
        <v>Wirth, Kevin</v>
      </c>
      <c r="C73" s="153" t="str">
        <f>$B$15</f>
        <v>SV Neckarsulm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-11</v>
      </c>
      <c r="AB73" s="146"/>
      <c r="AC73" s="146"/>
      <c r="AD73" s="146"/>
      <c r="AE73" s="147"/>
      <c r="AF73" s="148"/>
      <c r="AG73" s="91">
        <f>$AG$14</f>
        <v>2</v>
      </c>
      <c r="AH73" s="92" t="s">
        <v>17</v>
      </c>
      <c r="AI73" s="95">
        <f>$AI$14</f>
        <v>7</v>
      </c>
      <c r="AJ73" s="94">
        <f>$AJ$14</f>
        <v>11</v>
      </c>
      <c r="AK73" s="92" t="s">
        <v>17</v>
      </c>
      <c r="AL73" s="95">
        <f>$AL$14</f>
        <v>22</v>
      </c>
      <c r="AM73" s="197">
        <v>8</v>
      </c>
      <c r="AN73" s="198"/>
      <c r="AO73" s="199"/>
    </row>
    <row r="74" spans="2:41" ht="16.5" thickBot="1">
      <c r="B74" s="150" t="str">
        <f>$B$16</f>
        <v>Clark, Daniel</v>
      </c>
      <c r="C74" s="153" t="str">
        <f>$B$17</f>
        <v>TSB Horkheim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-11</v>
      </c>
      <c r="AB74" s="146"/>
      <c r="AC74" s="146"/>
      <c r="AD74" s="146"/>
      <c r="AE74" s="147"/>
      <c r="AF74" s="148"/>
      <c r="AG74" s="91">
        <f>$AG$16</f>
        <v>2</v>
      </c>
      <c r="AH74" s="92" t="s">
        <v>17</v>
      </c>
      <c r="AI74" s="95">
        <f>$AI$16</f>
        <v>7</v>
      </c>
      <c r="AJ74" s="94">
        <f>$AJ$16</f>
        <v>11</v>
      </c>
      <c r="AK74" s="92" t="s">
        <v>17</v>
      </c>
      <c r="AL74" s="95">
        <f>$AL$16</f>
        <v>22</v>
      </c>
      <c r="AM74" s="197">
        <v>9</v>
      </c>
      <c r="AN74" s="198"/>
      <c r="AO74" s="199"/>
    </row>
    <row r="75" spans="2:41" ht="16.5" thickBot="1">
      <c r="B75" s="152" t="str">
        <f>$B$12</f>
        <v>Koch, Maik</v>
      </c>
      <c r="C75" s="153" t="str">
        <f>$B$13</f>
        <v>SV Neckarsulm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-22</v>
      </c>
      <c r="AB75" s="146"/>
      <c r="AC75" s="146"/>
      <c r="AD75" s="146"/>
      <c r="AE75" s="147"/>
      <c r="AF75" s="148"/>
      <c r="AG75" s="96">
        <f>$AG$12</f>
        <v>0</v>
      </c>
      <c r="AH75" s="97" t="s">
        <v>17</v>
      </c>
      <c r="AI75" s="98">
        <f>$AI$12</f>
        <v>9</v>
      </c>
      <c r="AJ75" s="99">
        <f>$AJ$12</f>
        <v>5</v>
      </c>
      <c r="AK75" s="97" t="s">
        <v>17</v>
      </c>
      <c r="AL75" s="98">
        <f>$AL$12</f>
        <v>27</v>
      </c>
      <c r="AM75" s="197">
        <v>10</v>
      </c>
      <c r="AN75" s="198"/>
      <c r="AO75" s="199"/>
    </row>
    <row r="76" spans="33:38" ht="16.5" thickBot="1">
      <c r="AG76" s="155">
        <f>SUM(AG66:AG75)</f>
        <v>45</v>
      </c>
      <c r="AH76" s="156" t="s">
        <v>17</v>
      </c>
      <c r="AI76" s="156">
        <f>SUM(AI66:AI75)</f>
        <v>45</v>
      </c>
      <c r="AJ76" s="156">
        <f>SUM(AJ66:AJ75)</f>
        <v>165</v>
      </c>
      <c r="AK76" s="156" t="s">
        <v>17</v>
      </c>
      <c r="AL76" s="157">
        <f>SUM(AL66:AL75)</f>
        <v>165</v>
      </c>
    </row>
  </sheetData>
  <sheetProtection password="C65E"/>
  <mergeCells count="25">
    <mergeCell ref="AM22:AO22"/>
    <mergeCell ref="AM14:AO14"/>
    <mergeCell ref="AM16:AO16"/>
    <mergeCell ref="AM18:AO18"/>
    <mergeCell ref="AM20:AO20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66:AO66"/>
    <mergeCell ref="AM67:AO67"/>
    <mergeCell ref="AM68:AO68"/>
    <mergeCell ref="AM69:AO69"/>
    <mergeCell ref="AM74:AO74"/>
    <mergeCell ref="AM75:AO75"/>
    <mergeCell ref="AM70:AO70"/>
    <mergeCell ref="AM71:AO71"/>
    <mergeCell ref="AM72:AO72"/>
    <mergeCell ref="AM73:AO73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N76"/>
  <sheetViews>
    <sheetView showGridLines="0" zoomScaleSheetLayoutView="100" workbookViewId="0" topLeftCell="A29">
      <selection activeCell="P61" sqref="P61"/>
    </sheetView>
  </sheetViews>
  <sheetFormatPr defaultColWidth="11.421875" defaultRowHeight="12.75"/>
  <cols>
    <col min="1" max="1" width="4.7109375" style="1" customWidth="1"/>
    <col min="2" max="2" width="19.421875" style="1" customWidth="1"/>
    <col min="3" max="3" width="1.7109375" style="1" customWidth="1"/>
    <col min="4" max="4" width="0.85546875" style="1" customWidth="1"/>
    <col min="5" max="6" width="1.7109375" style="1" customWidth="1"/>
    <col min="7" max="7" width="0.85546875" style="1" customWidth="1"/>
    <col min="8" max="9" width="1.7109375" style="1" customWidth="1"/>
    <col min="10" max="10" width="0.85546875" style="1" customWidth="1"/>
    <col min="11" max="12" width="1.7109375" style="1" customWidth="1"/>
    <col min="13" max="13" width="0.85546875" style="1" customWidth="1"/>
    <col min="14" max="15" width="1.7109375" style="1" customWidth="1"/>
    <col min="16" max="16" width="0.85546875" style="1" customWidth="1"/>
    <col min="17" max="18" width="1.7109375" style="1" customWidth="1"/>
    <col min="19" max="19" width="0.85546875" style="1" customWidth="1"/>
    <col min="20" max="21" width="1.7109375" style="1" customWidth="1"/>
    <col min="22" max="22" width="0.85546875" style="1" customWidth="1"/>
    <col min="23" max="24" width="1.7109375" style="1" customWidth="1"/>
    <col min="25" max="25" width="0.85546875" style="1" customWidth="1"/>
    <col min="26" max="27" width="1.7109375" style="1" customWidth="1"/>
    <col min="28" max="28" width="0.85546875" style="1" customWidth="1"/>
    <col min="29" max="30" width="1.7109375" style="1" customWidth="1"/>
    <col min="31" max="31" width="0.85546875" style="1" customWidth="1"/>
    <col min="32" max="32" width="1.7109375" style="1" customWidth="1"/>
    <col min="33" max="33" width="3.57421875" style="1" customWidth="1"/>
    <col min="34" max="34" width="0.85546875" style="1" customWidth="1"/>
    <col min="35" max="35" width="3.28125" style="1" customWidth="1"/>
    <col min="36" max="36" width="6.00390625" style="1" customWidth="1"/>
    <col min="37" max="37" width="0.85546875" style="1" customWidth="1"/>
    <col min="38" max="38" width="5.00390625" style="1" customWidth="1"/>
    <col min="39" max="39" width="1.7109375" style="1" customWidth="1"/>
    <col min="40" max="40" width="0.85546875" style="1" customWidth="1"/>
    <col min="41" max="41" width="2.57421875" style="1" customWidth="1"/>
    <col min="42" max="16384" width="11.421875" style="1" customWidth="1"/>
  </cols>
  <sheetData>
    <row r="1" spans="1:41" ht="15.75" customHeight="1">
      <c r="A1" s="4" t="s">
        <v>1</v>
      </c>
      <c r="B1" s="5"/>
      <c r="C1" s="158" t="s">
        <v>75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58" t="s">
        <v>80</v>
      </c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</row>
    <row r="2" spans="1:41" ht="8.25" customHeight="1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</row>
    <row r="3" spans="1:41" ht="16.5" thickBot="1">
      <c r="A3" s="6" t="s">
        <v>2</v>
      </c>
      <c r="B3" s="7" t="s">
        <v>3</v>
      </c>
      <c r="C3" s="8"/>
      <c r="D3" s="9" t="s">
        <v>4</v>
      </c>
      <c r="E3" s="10"/>
      <c r="F3" s="8"/>
      <c r="G3" s="9" t="s">
        <v>5</v>
      </c>
      <c r="H3" s="10"/>
      <c r="I3" s="8"/>
      <c r="J3" s="9" t="s">
        <v>6</v>
      </c>
      <c r="K3" s="10"/>
      <c r="L3" s="8"/>
      <c r="M3" s="9" t="s">
        <v>7</v>
      </c>
      <c r="N3" s="10"/>
      <c r="O3" s="8"/>
      <c r="P3" s="9" t="s">
        <v>8</v>
      </c>
      <c r="Q3" s="10"/>
      <c r="R3" s="8"/>
      <c r="S3" s="9" t="s">
        <v>9</v>
      </c>
      <c r="T3" s="10"/>
      <c r="U3" s="8"/>
      <c r="V3" s="9" t="s">
        <v>10</v>
      </c>
      <c r="W3" s="10"/>
      <c r="X3" s="8"/>
      <c r="Y3" s="9" t="s">
        <v>11</v>
      </c>
      <c r="Z3" s="10"/>
      <c r="AA3" s="8"/>
      <c r="AB3" s="9" t="s">
        <v>12</v>
      </c>
      <c r="AC3" s="10"/>
      <c r="AD3" s="8"/>
      <c r="AE3" s="9" t="s">
        <v>13</v>
      </c>
      <c r="AF3" s="11"/>
      <c r="AG3" s="189" t="s">
        <v>14</v>
      </c>
      <c r="AH3" s="190"/>
      <c r="AI3" s="191"/>
      <c r="AJ3" s="192" t="s">
        <v>15</v>
      </c>
      <c r="AK3" s="190"/>
      <c r="AL3" s="190"/>
      <c r="AM3" s="193" t="s">
        <v>16</v>
      </c>
      <c r="AN3" s="194"/>
      <c r="AO3" s="195"/>
    </row>
    <row r="4" spans="1:41" ht="13.5" customHeight="1">
      <c r="A4" s="12">
        <v>1</v>
      </c>
      <c r="B4" s="159" t="s">
        <v>103</v>
      </c>
      <c r="C4" s="163"/>
      <c r="D4" s="164"/>
      <c r="E4" s="165"/>
      <c r="F4" s="13">
        <f>$O$58</f>
        <v>3</v>
      </c>
      <c r="G4" s="14" t="s">
        <v>17</v>
      </c>
      <c r="H4" s="15">
        <f>$Q$58</f>
        <v>0</v>
      </c>
      <c r="I4" s="13">
        <f>$AM$48</f>
        <v>0</v>
      </c>
      <c r="J4" s="14" t="s">
        <v>17</v>
      </c>
      <c r="K4" s="15">
        <f>$AO$48</f>
        <v>0</v>
      </c>
      <c r="L4" s="13">
        <f>$O$51</f>
        <v>3</v>
      </c>
      <c r="M4" s="14" t="s">
        <v>17</v>
      </c>
      <c r="N4" s="15">
        <f>$Q$51</f>
        <v>1</v>
      </c>
      <c r="O4" s="13">
        <f>$AM$42</f>
        <v>3</v>
      </c>
      <c r="P4" s="14" t="s">
        <v>17</v>
      </c>
      <c r="Q4" s="15">
        <f>$AO$42</f>
        <v>1</v>
      </c>
      <c r="R4" s="13">
        <f>$O$42</f>
        <v>3</v>
      </c>
      <c r="S4" s="14" t="s">
        <v>17</v>
      </c>
      <c r="T4" s="15">
        <f>$Q$42</f>
        <v>2</v>
      </c>
      <c r="U4" s="13">
        <f>$AM$36</f>
        <v>0</v>
      </c>
      <c r="V4" s="14" t="s">
        <v>17</v>
      </c>
      <c r="W4" s="15">
        <f>$AO$36</f>
        <v>0</v>
      </c>
      <c r="X4" s="13">
        <f>$O$34</f>
        <v>3</v>
      </c>
      <c r="Y4" s="14" t="s">
        <v>17</v>
      </c>
      <c r="Z4" s="15">
        <f>$Q$34</f>
        <v>1</v>
      </c>
      <c r="AA4" s="13">
        <f>$AM$30</f>
        <v>3</v>
      </c>
      <c r="AB4" s="14" t="s">
        <v>17</v>
      </c>
      <c r="AC4" s="15">
        <f>$AO$30</f>
        <v>1</v>
      </c>
      <c r="AD4" s="13">
        <f>$O$26</f>
        <v>3</v>
      </c>
      <c r="AE4" s="14" t="s">
        <v>17</v>
      </c>
      <c r="AF4" s="16">
        <f>$Q$26</f>
        <v>0</v>
      </c>
      <c r="AG4" s="17">
        <f>SUM(AD5,AA5,X5,U5,R5,O5,L5,I5,F5)</f>
        <v>7</v>
      </c>
      <c r="AH4" s="14" t="s">
        <v>17</v>
      </c>
      <c r="AI4" s="17">
        <f>SUM(AF5,AC5,Z5,W5,T5,Q5,N5,K5,H5)</f>
        <v>0</v>
      </c>
      <c r="AJ4" s="18">
        <f>SUM(AD4,AA4,X4,U4,R4,O4,L4,I4,F4)</f>
        <v>21</v>
      </c>
      <c r="AK4" s="14" t="s">
        <v>17</v>
      </c>
      <c r="AL4" s="17">
        <f>SUM(AF4,AC4,Z4,W4,T4,Q4,N4,K4,H4)</f>
        <v>6</v>
      </c>
      <c r="AM4" s="186"/>
      <c r="AN4" s="187"/>
      <c r="AO4" s="188"/>
    </row>
    <row r="5" spans="1:41" ht="13.5" customHeight="1" thickBot="1">
      <c r="A5" s="19"/>
      <c r="B5" s="160" t="s">
        <v>104</v>
      </c>
      <c r="C5" s="166"/>
      <c r="D5" s="167"/>
      <c r="E5" s="168"/>
      <c r="F5" s="20">
        <f>IF(F4=3,1,0)</f>
        <v>1</v>
      </c>
      <c r="G5" s="21" t="s">
        <v>17</v>
      </c>
      <c r="H5" s="22">
        <f>IF(H4=3,1,0)</f>
        <v>0</v>
      </c>
      <c r="I5" s="20">
        <f>IF(I4=3,1,0)</f>
        <v>0</v>
      </c>
      <c r="J5" s="21" t="s">
        <v>17</v>
      </c>
      <c r="K5" s="23">
        <f>IF(K4=3,1,0)</f>
        <v>0</v>
      </c>
      <c r="L5" s="20">
        <f>IF(L4=3,1,0)</f>
        <v>1</v>
      </c>
      <c r="M5" s="21" t="s">
        <v>17</v>
      </c>
      <c r="N5" s="23">
        <f>IF(N4=3,1,0)</f>
        <v>0</v>
      </c>
      <c r="O5" s="20">
        <f>IF(O4=3,1,0)</f>
        <v>1</v>
      </c>
      <c r="P5" s="21" t="s">
        <v>17</v>
      </c>
      <c r="Q5" s="23">
        <f>IF(Q4=3,1,0)</f>
        <v>0</v>
      </c>
      <c r="R5" s="20">
        <f>IF(R4=3,1,0)</f>
        <v>1</v>
      </c>
      <c r="S5" s="21" t="s">
        <v>17</v>
      </c>
      <c r="T5" s="23">
        <f>IF(T4=3,1,0)</f>
        <v>0</v>
      </c>
      <c r="U5" s="20">
        <f>IF(U4=3,1,0)</f>
        <v>0</v>
      </c>
      <c r="V5" s="21" t="s">
        <v>17</v>
      </c>
      <c r="W5" s="23">
        <f>IF(W4=3,1,0)</f>
        <v>0</v>
      </c>
      <c r="X5" s="20">
        <f>IF(X4=3,1,0)</f>
        <v>1</v>
      </c>
      <c r="Y5" s="21" t="s">
        <v>17</v>
      </c>
      <c r="Z5" s="23">
        <f>IF(Z4=3,1,0)</f>
        <v>0</v>
      </c>
      <c r="AA5" s="20">
        <f>IF(AA4=3,1,0)</f>
        <v>1</v>
      </c>
      <c r="AB5" s="21" t="s">
        <v>17</v>
      </c>
      <c r="AC5" s="23">
        <f>IF(AC4=3,1,0)</f>
        <v>0</v>
      </c>
      <c r="AD5" s="20">
        <f>IF(AD4=3,1,0)</f>
        <v>1</v>
      </c>
      <c r="AE5" s="21" t="s">
        <v>17</v>
      </c>
      <c r="AF5" s="24">
        <f>IF(AF4=3,1,0)</f>
        <v>0</v>
      </c>
      <c r="AG5" s="25"/>
      <c r="AH5" s="26"/>
      <c r="AI5" s="26"/>
      <c r="AJ5" s="27"/>
      <c r="AK5" s="26"/>
      <c r="AL5" s="25"/>
      <c r="AM5" s="174"/>
      <c r="AN5" s="175"/>
      <c r="AO5" s="176"/>
    </row>
    <row r="6" spans="1:41" ht="13.5" customHeight="1">
      <c r="A6" s="12">
        <v>2</v>
      </c>
      <c r="B6" s="161" t="s">
        <v>111</v>
      </c>
      <c r="C6" s="13">
        <f>$Q$58</f>
        <v>0</v>
      </c>
      <c r="D6" s="14" t="s">
        <v>17</v>
      </c>
      <c r="E6" s="15">
        <f>$O$58</f>
        <v>3</v>
      </c>
      <c r="F6" s="163"/>
      <c r="G6" s="169"/>
      <c r="H6" s="165"/>
      <c r="I6" s="172">
        <f>$O$50</f>
        <v>0</v>
      </c>
      <c r="J6" s="14" t="s">
        <v>17</v>
      </c>
      <c r="K6" s="15">
        <f>$Q$50</f>
        <v>0</v>
      </c>
      <c r="L6" s="13">
        <f>$AM$41</f>
        <v>2</v>
      </c>
      <c r="M6" s="14" t="s">
        <v>17</v>
      </c>
      <c r="N6" s="15">
        <f>$AO$41</f>
        <v>3</v>
      </c>
      <c r="O6" s="13">
        <f>$O$43</f>
        <v>0</v>
      </c>
      <c r="P6" s="14" t="s">
        <v>17</v>
      </c>
      <c r="Q6" s="15">
        <f>$Q$43</f>
        <v>3</v>
      </c>
      <c r="R6" s="13">
        <f>$AM$35</f>
        <v>2</v>
      </c>
      <c r="S6" s="14" t="s">
        <v>17</v>
      </c>
      <c r="T6" s="15">
        <f>$AO$35</f>
        <v>3</v>
      </c>
      <c r="U6" s="13">
        <f>$O$35</f>
        <v>0</v>
      </c>
      <c r="V6" s="14" t="s">
        <v>17</v>
      </c>
      <c r="W6" s="15">
        <f>$Q$35</f>
        <v>0</v>
      </c>
      <c r="X6" s="13">
        <f>$AM$29</f>
        <v>3</v>
      </c>
      <c r="Y6" s="14" t="s">
        <v>17</v>
      </c>
      <c r="Z6" s="15">
        <f>$AO$29</f>
        <v>2</v>
      </c>
      <c r="AA6" s="13">
        <f>$O$27</f>
        <v>3</v>
      </c>
      <c r="AB6" s="14" t="s">
        <v>17</v>
      </c>
      <c r="AC6" s="15">
        <f>$Q$27</f>
        <v>0</v>
      </c>
      <c r="AD6" s="13">
        <f>$AM$47</f>
        <v>0</v>
      </c>
      <c r="AE6" s="14" t="s">
        <v>17</v>
      </c>
      <c r="AF6" s="16">
        <f>$AO$47</f>
        <v>3</v>
      </c>
      <c r="AG6" s="28">
        <f>SUM(AD7,AA7,X7,U7,R7,O7,L7,I7,C7)</f>
        <v>2</v>
      </c>
      <c r="AH6" s="14" t="s">
        <v>17</v>
      </c>
      <c r="AI6" s="29">
        <f>SUM(AF7,AC7,Z7,W7,T7,Q7,N7,K7,E7)</f>
        <v>5</v>
      </c>
      <c r="AJ6" s="18">
        <f>SUM(AD6,AA6,X6,U6,R6,O6,L6,I6,C6)</f>
        <v>10</v>
      </c>
      <c r="AK6" s="14" t="s">
        <v>17</v>
      </c>
      <c r="AL6" s="17">
        <f>SUM(AF6,AC6,Z6,W6,T6,Q6,N6,K6,E6)</f>
        <v>17</v>
      </c>
      <c r="AM6" s="186"/>
      <c r="AN6" s="187"/>
      <c r="AO6" s="188"/>
    </row>
    <row r="7" spans="1:41" ht="13.5" customHeight="1" thickBot="1">
      <c r="A7" s="19"/>
      <c r="B7" s="162" t="s">
        <v>100</v>
      </c>
      <c r="C7" s="20">
        <f>IF(C6=3,1,0)</f>
        <v>0</v>
      </c>
      <c r="D7" s="23"/>
      <c r="E7" s="23">
        <f>IF(E6=3,1,0)</f>
        <v>1</v>
      </c>
      <c r="F7" s="166"/>
      <c r="G7" s="170"/>
      <c r="H7" s="168"/>
      <c r="I7" s="173">
        <f>IF(I6=3,1,0)</f>
        <v>0</v>
      </c>
      <c r="J7" s="23"/>
      <c r="K7" s="23">
        <f>IF(K6=3,1,0)</f>
        <v>0</v>
      </c>
      <c r="L7" s="20">
        <f>IF(L6=3,1,0)</f>
        <v>0</v>
      </c>
      <c r="M7" s="23"/>
      <c r="N7" s="23">
        <f>IF(N6=3,1,0)</f>
        <v>1</v>
      </c>
      <c r="O7" s="20">
        <f>IF(O6=3,1,0)</f>
        <v>0</v>
      </c>
      <c r="P7" s="23"/>
      <c r="Q7" s="23">
        <f>IF(Q6=3,1,0)</f>
        <v>1</v>
      </c>
      <c r="R7" s="20">
        <f>IF(R6=3,1,0)</f>
        <v>0</v>
      </c>
      <c r="S7" s="23"/>
      <c r="T7" s="23">
        <f>IF(T6=3,1,0)</f>
        <v>1</v>
      </c>
      <c r="U7" s="20">
        <f>IF(U6=3,1,0)</f>
        <v>0</v>
      </c>
      <c r="V7" s="23"/>
      <c r="W7" s="23">
        <f>IF(W6=3,1,0)</f>
        <v>0</v>
      </c>
      <c r="X7" s="20">
        <f>IF(X6=3,1,0)</f>
        <v>1</v>
      </c>
      <c r="Y7" s="23"/>
      <c r="Z7" s="23">
        <f>IF(Z6=3,1,0)</f>
        <v>0</v>
      </c>
      <c r="AA7" s="20">
        <f>IF(AA6=3,1,0)</f>
        <v>1</v>
      </c>
      <c r="AB7" s="23"/>
      <c r="AC7" s="23">
        <f>IF(AC6=3,1,0)</f>
        <v>0</v>
      </c>
      <c r="AD7" s="20">
        <f>IF(AD6=3,1,0)</f>
        <v>0</v>
      </c>
      <c r="AE7" s="23"/>
      <c r="AF7" s="23">
        <f>IF(AF6=3,1,0)</f>
        <v>1</v>
      </c>
      <c r="AG7" s="30"/>
      <c r="AH7" s="26"/>
      <c r="AI7" s="31"/>
      <c r="AJ7" s="32"/>
      <c r="AK7" s="26"/>
      <c r="AL7" s="25"/>
      <c r="AM7" s="174"/>
      <c r="AN7" s="118"/>
      <c r="AO7" s="176"/>
    </row>
    <row r="8" spans="1:41" ht="13.5" customHeight="1">
      <c r="A8" s="12">
        <v>3</v>
      </c>
      <c r="B8" s="161"/>
      <c r="C8" s="13">
        <f>$AO$48</f>
        <v>0</v>
      </c>
      <c r="D8" s="14" t="s">
        <v>17</v>
      </c>
      <c r="E8" s="15">
        <f>$AM$48</f>
        <v>0</v>
      </c>
      <c r="F8" s="13">
        <f>$Q$50</f>
        <v>0</v>
      </c>
      <c r="G8" s="14" t="s">
        <v>17</v>
      </c>
      <c r="H8" s="15">
        <f>$O$50</f>
        <v>0</v>
      </c>
      <c r="I8" s="163"/>
      <c r="J8" s="169"/>
      <c r="K8" s="165"/>
      <c r="L8" s="13">
        <f>$O$44</f>
        <v>0</v>
      </c>
      <c r="M8" s="14" t="s">
        <v>17</v>
      </c>
      <c r="N8" s="15">
        <f>$Q$44</f>
        <v>0</v>
      </c>
      <c r="O8" s="13">
        <f>$AM$34</f>
        <v>0</v>
      </c>
      <c r="P8" s="14" t="s">
        <v>17</v>
      </c>
      <c r="Q8" s="15">
        <f>$AO$34</f>
        <v>0</v>
      </c>
      <c r="R8" s="13">
        <f>$O$36</f>
        <v>0</v>
      </c>
      <c r="S8" s="14" t="s">
        <v>17</v>
      </c>
      <c r="T8" s="15">
        <f>$Q$36</f>
        <v>0</v>
      </c>
      <c r="U8" s="13">
        <f>$AM$28</f>
        <v>0</v>
      </c>
      <c r="V8" s="14" t="s">
        <v>17</v>
      </c>
      <c r="W8" s="15">
        <f>$AO$28</f>
        <v>0</v>
      </c>
      <c r="X8" s="13">
        <f>$O$28</f>
        <v>0</v>
      </c>
      <c r="Y8" s="14" t="s">
        <v>17</v>
      </c>
      <c r="Z8" s="15">
        <f>$Q$28</f>
        <v>0</v>
      </c>
      <c r="AA8" s="13">
        <f>$O$57</f>
        <v>0</v>
      </c>
      <c r="AB8" s="14" t="s">
        <v>17</v>
      </c>
      <c r="AC8" s="15">
        <f>$Q$57</f>
        <v>0</v>
      </c>
      <c r="AD8" s="13">
        <f>$AM$40</f>
        <v>0</v>
      </c>
      <c r="AE8" s="14" t="s">
        <v>17</v>
      </c>
      <c r="AF8" s="15">
        <f>$AO$40</f>
        <v>0</v>
      </c>
      <c r="AG8" s="28">
        <f>SUM(AD9,AA9,X9,U9,R9,O9,L9,F9,C9)</f>
        <v>0</v>
      </c>
      <c r="AH8" s="14" t="s">
        <v>17</v>
      </c>
      <c r="AI8" s="29">
        <f>SUM(AF9,AC9,Z9,W9,T9,Q9,N9,H9,E9)</f>
        <v>0</v>
      </c>
      <c r="AJ8" s="18">
        <f>SUM(AD8,AA8,X8,U8,R8,O8,L8,F8,C8)</f>
        <v>0</v>
      </c>
      <c r="AK8" s="14" t="s">
        <v>17</v>
      </c>
      <c r="AL8" s="17">
        <f>SUM(AF8,AC8,Z8,W8,T8,Q8,N8,H8,E8)</f>
        <v>0</v>
      </c>
      <c r="AM8" s="196"/>
      <c r="AN8" s="187"/>
      <c r="AO8" s="188"/>
    </row>
    <row r="9" spans="1:41" ht="13.5" customHeight="1" thickBot="1">
      <c r="A9" s="19"/>
      <c r="B9" s="162"/>
      <c r="C9" s="20">
        <f>IF(C8=3,1,0)</f>
        <v>0</v>
      </c>
      <c r="D9" s="23"/>
      <c r="E9" s="23">
        <f>IF(E8=3,1,0)</f>
        <v>0</v>
      </c>
      <c r="F9" s="20">
        <f>IF(F8=3,1,0)</f>
        <v>0</v>
      </c>
      <c r="G9" s="23"/>
      <c r="H9" s="23">
        <f>IF(H8=3,1,0)</f>
        <v>0</v>
      </c>
      <c r="I9" s="166"/>
      <c r="J9" s="170"/>
      <c r="K9" s="168"/>
      <c r="L9" s="23">
        <f>IF(L8=3,1,0)</f>
        <v>0</v>
      </c>
      <c r="M9" s="23"/>
      <c r="N9" s="23">
        <f>IF(N8=3,1,0)</f>
        <v>0</v>
      </c>
      <c r="O9" s="20">
        <f>IF(O8=3,1,0)</f>
        <v>0</v>
      </c>
      <c r="P9" s="23"/>
      <c r="Q9" s="23">
        <f>IF(Q8=3,1,0)</f>
        <v>0</v>
      </c>
      <c r="R9" s="20">
        <f>IF(R8=3,1,0)</f>
        <v>0</v>
      </c>
      <c r="S9" s="23"/>
      <c r="T9" s="23">
        <f>IF(T8=3,1,0)</f>
        <v>0</v>
      </c>
      <c r="U9" s="20">
        <f>IF(U8=3,1,0)</f>
        <v>0</v>
      </c>
      <c r="V9" s="23"/>
      <c r="W9" s="23">
        <f>IF(W8=3,1,0)</f>
        <v>0</v>
      </c>
      <c r="X9" s="20">
        <f>IF(X8=3,1,0)</f>
        <v>0</v>
      </c>
      <c r="Y9" s="23"/>
      <c r="Z9" s="23">
        <f>IF(Z8=3,1,0)</f>
        <v>0</v>
      </c>
      <c r="AA9" s="20">
        <f>IF(AA8=3,1,0)</f>
        <v>0</v>
      </c>
      <c r="AB9" s="23"/>
      <c r="AC9" s="23">
        <f>IF(AC8=3,1,0)</f>
        <v>0</v>
      </c>
      <c r="AD9" s="20">
        <f>IF(AD8=3,1,0)</f>
        <v>0</v>
      </c>
      <c r="AE9" s="23"/>
      <c r="AF9" s="23">
        <f>IF(AF8=3,1,0)</f>
        <v>0</v>
      </c>
      <c r="AG9" s="30"/>
      <c r="AH9" s="26"/>
      <c r="AI9" s="31"/>
      <c r="AJ9" s="32"/>
      <c r="AK9" s="26"/>
      <c r="AL9" s="34"/>
      <c r="AM9" s="174"/>
      <c r="AN9" s="118"/>
      <c r="AO9" s="176"/>
    </row>
    <row r="10" spans="1:41" ht="13.5" customHeight="1">
      <c r="A10" s="12">
        <v>4</v>
      </c>
      <c r="B10" s="161" t="s">
        <v>136</v>
      </c>
      <c r="C10" s="13">
        <f>$Q$51</f>
        <v>1</v>
      </c>
      <c r="D10" s="14" t="s">
        <v>17</v>
      </c>
      <c r="E10" s="15">
        <f>$O$51</f>
        <v>3</v>
      </c>
      <c r="F10" s="13">
        <f>$AO$41</f>
        <v>3</v>
      </c>
      <c r="G10" s="14" t="s">
        <v>17</v>
      </c>
      <c r="H10" s="15">
        <f>$AM$41</f>
        <v>2</v>
      </c>
      <c r="I10" s="13">
        <f>$Q$44</f>
        <v>0</v>
      </c>
      <c r="J10" s="14" t="s">
        <v>17</v>
      </c>
      <c r="K10" s="15">
        <f>$O$44</f>
        <v>0</v>
      </c>
      <c r="L10" s="163"/>
      <c r="M10" s="169"/>
      <c r="N10" s="165"/>
      <c r="O10" s="13">
        <f>$O$37</f>
        <v>2</v>
      </c>
      <c r="P10" s="14" t="s">
        <v>17</v>
      </c>
      <c r="Q10" s="15">
        <f>$Q$37</f>
        <v>3</v>
      </c>
      <c r="R10" s="13">
        <f>$AM$27</f>
        <v>0</v>
      </c>
      <c r="S10" s="14" t="s">
        <v>17</v>
      </c>
      <c r="T10" s="15">
        <f>$AO$27</f>
        <v>3</v>
      </c>
      <c r="U10" s="13">
        <f>$O$29</f>
        <v>0</v>
      </c>
      <c r="V10" s="14" t="s">
        <v>17</v>
      </c>
      <c r="W10" s="15">
        <f>$Q$29</f>
        <v>0</v>
      </c>
      <c r="X10" s="13">
        <f>$O$56</f>
        <v>1</v>
      </c>
      <c r="Y10" s="14" t="s">
        <v>17</v>
      </c>
      <c r="Z10" s="15">
        <f>$Q$56</f>
        <v>3</v>
      </c>
      <c r="AA10" s="13">
        <f>$AM$49</f>
        <v>0</v>
      </c>
      <c r="AB10" s="14" t="s">
        <v>17</v>
      </c>
      <c r="AC10" s="15">
        <f>$AO$49</f>
        <v>3</v>
      </c>
      <c r="AD10" s="13">
        <f>$AM$33</f>
        <v>1</v>
      </c>
      <c r="AE10" s="14" t="s">
        <v>17</v>
      </c>
      <c r="AF10" s="15">
        <f>$AO$33</f>
        <v>3</v>
      </c>
      <c r="AG10" s="28">
        <f>SUM(AD11,AA11,X11,U11,R11,O11,I11,F11,C11)</f>
        <v>1</v>
      </c>
      <c r="AH10" s="14" t="s">
        <v>17</v>
      </c>
      <c r="AI10" s="29">
        <f>SUM(AF11,AC11,Z11,W11,T11,Q11,K11,H11,E11)</f>
        <v>6</v>
      </c>
      <c r="AJ10" s="18">
        <f>SUM(AD10,AA10,X10,U10,R10,O10,I10,F10,C10)</f>
        <v>8</v>
      </c>
      <c r="AK10" s="14" t="s">
        <v>17</v>
      </c>
      <c r="AL10" s="17">
        <f>SUM(AF10,AC10,Z10,W10,T10,Q10,K10,H10,E10)</f>
        <v>20</v>
      </c>
      <c r="AM10" s="186"/>
      <c r="AN10" s="187"/>
      <c r="AO10" s="188"/>
    </row>
    <row r="11" spans="1:41" ht="13.5" customHeight="1" thickBot="1">
      <c r="A11" s="19"/>
      <c r="B11" s="162" t="s">
        <v>84</v>
      </c>
      <c r="C11" s="20">
        <f>IF(C10=3,1,0)</f>
        <v>0</v>
      </c>
      <c r="D11" s="23"/>
      <c r="E11" s="23">
        <f>IF(E10=3,1,0)</f>
        <v>1</v>
      </c>
      <c r="F11" s="20">
        <f>IF(F10=3,1,0)</f>
        <v>1</v>
      </c>
      <c r="G11" s="23"/>
      <c r="H11" s="23">
        <f>IF(H10=3,1,0)</f>
        <v>0</v>
      </c>
      <c r="I11" s="20">
        <f>IF(I10=3,1,0)</f>
        <v>0</v>
      </c>
      <c r="J11" s="23"/>
      <c r="K11" s="23">
        <f>IF(K10=3,1,0)</f>
        <v>0</v>
      </c>
      <c r="L11" s="166"/>
      <c r="M11" s="170"/>
      <c r="N11" s="168"/>
      <c r="O11" s="23">
        <f>IF(O10=3,1,0)</f>
        <v>0</v>
      </c>
      <c r="P11" s="23"/>
      <c r="Q11" s="23">
        <f>IF(Q10=3,1,0)</f>
        <v>1</v>
      </c>
      <c r="R11" s="20">
        <f>IF(R10=3,1,0)</f>
        <v>0</v>
      </c>
      <c r="S11" s="23"/>
      <c r="T11" s="23">
        <f>IF(T10=3,1,0)</f>
        <v>1</v>
      </c>
      <c r="U11" s="20">
        <f>IF(U10=3,1,0)</f>
        <v>0</v>
      </c>
      <c r="V11" s="23"/>
      <c r="W11" s="23">
        <f>IF(W10=3,1,0)</f>
        <v>0</v>
      </c>
      <c r="X11" s="20">
        <f>IF(X10=3,1,0)</f>
        <v>0</v>
      </c>
      <c r="Y11" s="23"/>
      <c r="Z11" s="23">
        <f>IF(Z10=3,1,0)</f>
        <v>1</v>
      </c>
      <c r="AA11" s="20">
        <f>IF(AA10=3,1,0)</f>
        <v>0</v>
      </c>
      <c r="AB11" s="23"/>
      <c r="AC11" s="23">
        <f>IF(AC10=3,1,0)</f>
        <v>1</v>
      </c>
      <c r="AD11" s="20">
        <f>IF(AD10=3,1,0)</f>
        <v>0</v>
      </c>
      <c r="AE11" s="23"/>
      <c r="AF11" s="23">
        <f>IF(AF10=3,1,0)</f>
        <v>1</v>
      </c>
      <c r="AG11" s="30"/>
      <c r="AH11" s="26"/>
      <c r="AI11" s="31"/>
      <c r="AJ11" s="32"/>
      <c r="AK11" s="26"/>
      <c r="AL11" s="34"/>
      <c r="AM11" s="174"/>
      <c r="AN11" s="118"/>
      <c r="AO11" s="176"/>
    </row>
    <row r="12" spans="1:41" ht="13.5" customHeight="1">
      <c r="A12" s="12">
        <v>5</v>
      </c>
      <c r="B12" s="161" t="s">
        <v>121</v>
      </c>
      <c r="C12" s="13">
        <f>$AO$42</f>
        <v>1</v>
      </c>
      <c r="D12" s="14" t="s">
        <v>17</v>
      </c>
      <c r="E12" s="15">
        <f>$AM$42</f>
        <v>3</v>
      </c>
      <c r="F12" s="13">
        <f>$Q$43</f>
        <v>3</v>
      </c>
      <c r="G12" s="14" t="s">
        <v>17</v>
      </c>
      <c r="H12" s="15">
        <f>$O$43</f>
        <v>0</v>
      </c>
      <c r="I12" s="13">
        <f>$AO$34</f>
        <v>0</v>
      </c>
      <c r="J12" s="14" t="s">
        <v>17</v>
      </c>
      <c r="K12" s="15">
        <f>$AM$34</f>
        <v>0</v>
      </c>
      <c r="L12" s="13">
        <f>$Q$37</f>
        <v>3</v>
      </c>
      <c r="M12" s="14" t="s">
        <v>17</v>
      </c>
      <c r="N12" s="15">
        <f>$O$37</f>
        <v>2</v>
      </c>
      <c r="O12" s="163"/>
      <c r="P12" s="169"/>
      <c r="Q12" s="165"/>
      <c r="R12" s="13">
        <f>$O$30</f>
        <v>3</v>
      </c>
      <c r="S12" s="14" t="s">
        <v>17</v>
      </c>
      <c r="T12" s="15">
        <f>$Q$30</f>
        <v>1</v>
      </c>
      <c r="U12" s="13">
        <f>$O$55</f>
        <v>0</v>
      </c>
      <c r="V12" s="14" t="s">
        <v>17</v>
      </c>
      <c r="W12" s="15">
        <f>$Q$55</f>
        <v>0</v>
      </c>
      <c r="X12" s="13">
        <f>$AM$50</f>
        <v>3</v>
      </c>
      <c r="Y12" s="14" t="s">
        <v>17</v>
      </c>
      <c r="Z12" s="15">
        <f>$AO$50</f>
        <v>0</v>
      </c>
      <c r="AA12" s="13">
        <f>$O$49</f>
        <v>3</v>
      </c>
      <c r="AB12" s="14" t="s">
        <v>17</v>
      </c>
      <c r="AC12" s="15">
        <f>$Q$49</f>
        <v>0</v>
      </c>
      <c r="AD12" s="13">
        <f>$AM$26</f>
        <v>3</v>
      </c>
      <c r="AE12" s="14" t="s">
        <v>17</v>
      </c>
      <c r="AF12" s="15">
        <f>$AO$26</f>
        <v>0</v>
      </c>
      <c r="AG12" s="28">
        <f>SUM(AD13,AA13,X13,U13,R13,L13,I13,F13,C13)</f>
        <v>6</v>
      </c>
      <c r="AH12" s="14" t="s">
        <v>17</v>
      </c>
      <c r="AI12" s="29">
        <f>SUM(AF13,AC13,Z13,W13,T13,N13,K13,H13,E13)</f>
        <v>1</v>
      </c>
      <c r="AJ12" s="18">
        <f>SUM(AD12,AA12,X12,U12,R12,L12,I12,F12,C12)</f>
        <v>19</v>
      </c>
      <c r="AK12" s="14" t="s">
        <v>17</v>
      </c>
      <c r="AL12" s="17">
        <f>SUM(AF12,AC12,Z12,W12,T12,N12,K12,H12,E12)</f>
        <v>6</v>
      </c>
      <c r="AM12" s="186"/>
      <c r="AN12" s="187"/>
      <c r="AO12" s="188"/>
    </row>
    <row r="13" spans="1:41" ht="13.5" customHeight="1" thickBot="1">
      <c r="A13" s="19"/>
      <c r="B13" s="162" t="s">
        <v>102</v>
      </c>
      <c r="C13" s="20">
        <f>IF(C12=3,1,0)</f>
        <v>0</v>
      </c>
      <c r="D13" s="23"/>
      <c r="E13" s="23">
        <f>IF(E12=3,1,0)</f>
        <v>1</v>
      </c>
      <c r="F13" s="20">
        <f>IF(F12=3,1,0)</f>
        <v>1</v>
      </c>
      <c r="G13" s="23"/>
      <c r="H13" s="23">
        <f>IF(H12=3,1,0)</f>
        <v>0</v>
      </c>
      <c r="I13" s="20">
        <f>IF(I12=3,1,0)</f>
        <v>0</v>
      </c>
      <c r="J13" s="23"/>
      <c r="K13" s="23">
        <f>IF(K12=3,1,0)</f>
        <v>0</v>
      </c>
      <c r="L13" s="20">
        <f>IF(L12=3,1,0)</f>
        <v>1</v>
      </c>
      <c r="M13" s="23"/>
      <c r="N13" s="23">
        <f>IF(N12=3,1,0)</f>
        <v>0</v>
      </c>
      <c r="O13" s="166"/>
      <c r="P13" s="170"/>
      <c r="Q13" s="168"/>
      <c r="R13" s="23">
        <f>IF(R12=3,1,0)</f>
        <v>1</v>
      </c>
      <c r="S13" s="23"/>
      <c r="T13" s="23">
        <f>IF(T12=3,1,0)</f>
        <v>0</v>
      </c>
      <c r="U13" s="20">
        <f>IF(U12=3,1,0)</f>
        <v>0</v>
      </c>
      <c r="V13" s="23"/>
      <c r="W13" s="23">
        <f>IF(W12=3,1,0)</f>
        <v>0</v>
      </c>
      <c r="X13" s="20">
        <f>IF(X12=3,1,0)</f>
        <v>1</v>
      </c>
      <c r="Y13" s="23"/>
      <c r="Z13" s="23">
        <f>IF(Z12=3,1,0)</f>
        <v>0</v>
      </c>
      <c r="AA13" s="20">
        <f>IF(AA12=3,1,0)</f>
        <v>1</v>
      </c>
      <c r="AB13" s="23"/>
      <c r="AC13" s="23">
        <f>IF(AC12=3,1,0)</f>
        <v>0</v>
      </c>
      <c r="AD13" s="20">
        <f>IF(AD12=3,1,0)</f>
        <v>1</v>
      </c>
      <c r="AE13" s="23"/>
      <c r="AF13" s="23">
        <f>IF(AF12=3,1,0)</f>
        <v>0</v>
      </c>
      <c r="AG13" s="30"/>
      <c r="AH13" s="26"/>
      <c r="AI13" s="33"/>
      <c r="AJ13" s="32"/>
      <c r="AK13" s="26"/>
      <c r="AL13" s="34"/>
      <c r="AM13" s="174"/>
      <c r="AN13" s="118"/>
      <c r="AO13" s="176"/>
    </row>
    <row r="14" spans="1:41" ht="13.5" customHeight="1">
      <c r="A14" s="12">
        <v>6</v>
      </c>
      <c r="B14" s="161" t="s">
        <v>127</v>
      </c>
      <c r="C14" s="13">
        <f>$Q$42</f>
        <v>2</v>
      </c>
      <c r="D14" s="14" t="s">
        <v>17</v>
      </c>
      <c r="E14" s="15">
        <f>$O$42</f>
        <v>3</v>
      </c>
      <c r="F14" s="13">
        <f>$AO$35</f>
        <v>3</v>
      </c>
      <c r="G14" s="14" t="s">
        <v>17</v>
      </c>
      <c r="H14" s="15">
        <f>$AM$35</f>
        <v>2</v>
      </c>
      <c r="I14" s="13">
        <f>$Q$36</f>
        <v>0</v>
      </c>
      <c r="J14" s="14" t="s">
        <v>17</v>
      </c>
      <c r="K14" s="15">
        <f>$O$36</f>
        <v>0</v>
      </c>
      <c r="L14" s="13">
        <f>$AO$27</f>
        <v>3</v>
      </c>
      <c r="M14" s="14" t="s">
        <v>17</v>
      </c>
      <c r="N14" s="15">
        <f>$AM$27</f>
        <v>0</v>
      </c>
      <c r="O14" s="13">
        <f>$Q$30</f>
        <v>1</v>
      </c>
      <c r="P14" s="14" t="s">
        <v>17</v>
      </c>
      <c r="Q14" s="15">
        <f>$O$30</f>
        <v>3</v>
      </c>
      <c r="R14" s="163"/>
      <c r="S14" s="169"/>
      <c r="T14" s="165"/>
      <c r="U14" s="13">
        <f>$AM$51</f>
        <v>0</v>
      </c>
      <c r="V14" s="14" t="s">
        <v>17</v>
      </c>
      <c r="W14" s="15">
        <f>$AO$51</f>
        <v>0</v>
      </c>
      <c r="X14" s="13">
        <f>$O$48</f>
        <v>3</v>
      </c>
      <c r="Y14" s="14" t="s">
        <v>17</v>
      </c>
      <c r="Z14" s="15">
        <f>$Q$48</f>
        <v>2</v>
      </c>
      <c r="AA14" s="13">
        <f>$AM$43</f>
        <v>3</v>
      </c>
      <c r="AB14" s="14" t="s">
        <v>17</v>
      </c>
      <c r="AC14" s="15">
        <f>$AO$43</f>
        <v>2</v>
      </c>
      <c r="AD14" s="13">
        <f>$O$54</f>
        <v>3</v>
      </c>
      <c r="AE14" s="14" t="s">
        <v>17</v>
      </c>
      <c r="AF14" s="15">
        <f>$Q$54</f>
        <v>0</v>
      </c>
      <c r="AG14" s="28">
        <f>SUM(AD15,AA15,X15,U15,O15,L15,I15,F15,C15)</f>
        <v>5</v>
      </c>
      <c r="AH14" s="14" t="s">
        <v>17</v>
      </c>
      <c r="AI14" s="29">
        <f>SUM(AF15,AC15,Z15,W15,Q15,N15,K15,H15,E15)</f>
        <v>2</v>
      </c>
      <c r="AJ14" s="18">
        <f>SUM(AD14,AA14,X14,U14,O14,L14,I14,F14,C14)</f>
        <v>18</v>
      </c>
      <c r="AK14" s="14" t="s">
        <v>17</v>
      </c>
      <c r="AL14" s="17">
        <f>SUM(AF14,AC14,Z14,W14,Q14,N14,K14,H14,E14)</f>
        <v>12</v>
      </c>
      <c r="AM14" s="186"/>
      <c r="AN14" s="187"/>
      <c r="AO14" s="188"/>
    </row>
    <row r="15" spans="1:41" ht="13.5" customHeight="1" thickBot="1">
      <c r="A15" s="19"/>
      <c r="B15" s="177" t="s">
        <v>128</v>
      </c>
      <c r="C15" s="20">
        <f>IF(C14=3,1,0)</f>
        <v>0</v>
      </c>
      <c r="D15" s="23"/>
      <c r="E15" s="23">
        <f>IF(E14=3,1,0)</f>
        <v>1</v>
      </c>
      <c r="F15" s="20">
        <f>IF(F14=3,1,0)</f>
        <v>1</v>
      </c>
      <c r="G15" s="23"/>
      <c r="H15" s="23">
        <f>IF(H14=3,1,0)</f>
        <v>0</v>
      </c>
      <c r="I15" s="20">
        <f>IF(I14=3,1,0)</f>
        <v>0</v>
      </c>
      <c r="J15" s="23"/>
      <c r="K15" s="23">
        <f>IF(K14=3,1,0)</f>
        <v>0</v>
      </c>
      <c r="L15" s="20">
        <f>IF(L14=3,1,0)</f>
        <v>1</v>
      </c>
      <c r="M15" s="23"/>
      <c r="N15" s="23">
        <f>IF(N14=3,1,0)</f>
        <v>0</v>
      </c>
      <c r="O15" s="20">
        <f>IF(O14=3,1,0)</f>
        <v>0</v>
      </c>
      <c r="P15" s="23"/>
      <c r="Q15" s="23">
        <f>IF(Q14=3,1,0)</f>
        <v>1</v>
      </c>
      <c r="R15" s="166"/>
      <c r="S15" s="170"/>
      <c r="T15" s="168"/>
      <c r="U15" s="23">
        <f>IF(U14=3,1,0)</f>
        <v>0</v>
      </c>
      <c r="V15" s="23"/>
      <c r="W15" s="23">
        <f>IF(W14=3,1,0)</f>
        <v>0</v>
      </c>
      <c r="X15" s="20">
        <f>IF(X14=3,1,0)</f>
        <v>1</v>
      </c>
      <c r="Y15" s="23"/>
      <c r="Z15" s="23">
        <f>IF(Z14=3,1,0)</f>
        <v>0</v>
      </c>
      <c r="AA15" s="20">
        <f>IF(AA14=3,1,0)</f>
        <v>1</v>
      </c>
      <c r="AB15" s="23"/>
      <c r="AC15" s="23">
        <f>IF(AC14=3,1,0)</f>
        <v>0</v>
      </c>
      <c r="AD15" s="20">
        <f>IF(AD14=3,1,0)</f>
        <v>1</v>
      </c>
      <c r="AE15" s="23"/>
      <c r="AF15" s="23">
        <f>IF(AF14=3,1,0)</f>
        <v>0</v>
      </c>
      <c r="AG15" s="30"/>
      <c r="AH15" s="26"/>
      <c r="AI15" s="33"/>
      <c r="AJ15" s="32"/>
      <c r="AK15" s="26"/>
      <c r="AL15" s="34"/>
      <c r="AM15" s="174"/>
      <c r="AN15" s="118"/>
      <c r="AO15" s="176"/>
    </row>
    <row r="16" spans="1:41" ht="13.5" customHeight="1">
      <c r="A16" s="12">
        <v>7</v>
      </c>
      <c r="B16" s="161"/>
      <c r="C16" s="13">
        <f>$AO$36</f>
        <v>0</v>
      </c>
      <c r="D16" s="14" t="s">
        <v>17</v>
      </c>
      <c r="E16" s="15">
        <f>$AM$36</f>
        <v>0</v>
      </c>
      <c r="F16" s="13">
        <f>$Q$35</f>
        <v>0</v>
      </c>
      <c r="G16" s="14" t="s">
        <v>17</v>
      </c>
      <c r="H16" s="15">
        <f>$O$35</f>
        <v>0</v>
      </c>
      <c r="I16" s="13">
        <f>$AO$28</f>
        <v>0</v>
      </c>
      <c r="J16" s="14" t="s">
        <v>17</v>
      </c>
      <c r="K16" s="15">
        <f>$AM$28</f>
        <v>0</v>
      </c>
      <c r="L16" s="13">
        <f>$Q$29</f>
        <v>0</v>
      </c>
      <c r="M16" s="14" t="s">
        <v>17</v>
      </c>
      <c r="N16" s="15">
        <f>$O$29</f>
        <v>0</v>
      </c>
      <c r="O16" s="13">
        <f>$Q$55</f>
        <v>0</v>
      </c>
      <c r="P16" s="14" t="s">
        <v>17</v>
      </c>
      <c r="Q16" s="15">
        <f>$O$55</f>
        <v>0</v>
      </c>
      <c r="R16" s="13">
        <f>$AO$51</f>
        <v>0</v>
      </c>
      <c r="S16" s="14" t="s">
        <v>17</v>
      </c>
      <c r="T16" s="15">
        <f>$AM$51</f>
        <v>0</v>
      </c>
      <c r="U16" s="163"/>
      <c r="V16" s="169"/>
      <c r="W16" s="165"/>
      <c r="X16" s="13">
        <f>$AM$44</f>
        <v>0</v>
      </c>
      <c r="Y16" s="14" t="s">
        <v>17</v>
      </c>
      <c r="Z16" s="15">
        <f>$AO$44</f>
        <v>0</v>
      </c>
      <c r="AA16" s="13">
        <f>$O$41</f>
        <v>0</v>
      </c>
      <c r="AB16" s="14" t="s">
        <v>17</v>
      </c>
      <c r="AC16" s="15">
        <f>$Q$41</f>
        <v>0</v>
      </c>
      <c r="AD16" s="13">
        <f>$O$47</f>
        <v>0</v>
      </c>
      <c r="AE16" s="14" t="s">
        <v>17</v>
      </c>
      <c r="AF16" s="15">
        <f>$Q$47</f>
        <v>0</v>
      </c>
      <c r="AG16" s="28">
        <f>SUM(AD17,AA17,X17,R17,O17,L17,I17,F17,C17)</f>
        <v>0</v>
      </c>
      <c r="AH16" s="14" t="s">
        <v>17</v>
      </c>
      <c r="AI16" s="29">
        <f>SUM(AF17,AC17,Z17,T17,Q17,N17,K17,H17,E17)</f>
        <v>0</v>
      </c>
      <c r="AJ16" s="18">
        <f>SUM(AD16,AA16,X16,R16,O16,L16,I16,F16,C16)</f>
        <v>0</v>
      </c>
      <c r="AK16" s="14" t="s">
        <v>17</v>
      </c>
      <c r="AL16" s="17">
        <f>SUM(AF16,AC16,Z16,T16,Q16,N16,K16,H16,E16)</f>
        <v>0</v>
      </c>
      <c r="AM16" s="186"/>
      <c r="AN16" s="187"/>
      <c r="AO16" s="188"/>
    </row>
    <row r="17" spans="1:41" ht="13.5" customHeight="1" thickBot="1">
      <c r="A17" s="19"/>
      <c r="B17" s="162"/>
      <c r="C17" s="20">
        <f>IF(C16=3,1,0)</f>
        <v>0</v>
      </c>
      <c r="D17" s="23"/>
      <c r="E17" s="23">
        <f>IF(E16=3,1,0)</f>
        <v>0</v>
      </c>
      <c r="F17" s="20">
        <f>IF(F16=3,1,0)</f>
        <v>0</v>
      </c>
      <c r="G17" s="23"/>
      <c r="H17" s="23">
        <f>IF(H16=3,1,0)</f>
        <v>0</v>
      </c>
      <c r="I17" s="20">
        <f>IF(I16=3,1,0)</f>
        <v>0</v>
      </c>
      <c r="J17" s="23"/>
      <c r="K17" s="23">
        <f>IF(K16=3,1,0)</f>
        <v>0</v>
      </c>
      <c r="L17" s="20">
        <f>IF(L16=3,1,0)</f>
        <v>0</v>
      </c>
      <c r="M17" s="23"/>
      <c r="N17" s="23">
        <f>IF(N16=3,1,0)</f>
        <v>0</v>
      </c>
      <c r="O17" s="20">
        <f>IF(O16=3,1,0)</f>
        <v>0</v>
      </c>
      <c r="P17" s="23"/>
      <c r="Q17" s="23">
        <f>IF(Q16=3,1,0)</f>
        <v>0</v>
      </c>
      <c r="R17" s="20">
        <f>IF(R16=3,1,0)</f>
        <v>0</v>
      </c>
      <c r="S17" s="23"/>
      <c r="T17" s="23">
        <f>IF(T16=3,1,0)</f>
        <v>0</v>
      </c>
      <c r="U17" s="166"/>
      <c r="V17" s="170"/>
      <c r="W17" s="168"/>
      <c r="X17" s="20">
        <f>IF(X16=3,1,0)</f>
        <v>0</v>
      </c>
      <c r="Y17" s="23"/>
      <c r="Z17" s="23">
        <f>IF(Z16=3,1,0)</f>
        <v>0</v>
      </c>
      <c r="AA17" s="20">
        <f>IF(AA16=3,1,0)</f>
        <v>0</v>
      </c>
      <c r="AB17" s="23"/>
      <c r="AC17" s="23">
        <f>IF(AC16=3,1,0)</f>
        <v>0</v>
      </c>
      <c r="AD17" s="20">
        <f>IF(AD16=3,1,0)</f>
        <v>0</v>
      </c>
      <c r="AE17" s="23"/>
      <c r="AF17" s="23">
        <f>IF(AF16=3,1,0)</f>
        <v>0</v>
      </c>
      <c r="AG17" s="30"/>
      <c r="AH17" s="26"/>
      <c r="AI17" s="31"/>
      <c r="AJ17" s="32"/>
      <c r="AK17" s="26"/>
      <c r="AL17" s="34"/>
      <c r="AM17" s="174"/>
      <c r="AN17" s="118"/>
      <c r="AO17" s="176"/>
    </row>
    <row r="18" spans="1:41" ht="13.5" customHeight="1">
      <c r="A18" s="12">
        <v>8</v>
      </c>
      <c r="B18" s="161" t="s">
        <v>141</v>
      </c>
      <c r="C18" s="13">
        <f>$Q$34</f>
        <v>1</v>
      </c>
      <c r="D18" s="14" t="s">
        <v>17</v>
      </c>
      <c r="E18" s="15">
        <f>$O$34</f>
        <v>3</v>
      </c>
      <c r="F18" s="13">
        <f>$AO$29</f>
        <v>2</v>
      </c>
      <c r="G18" s="14" t="s">
        <v>17</v>
      </c>
      <c r="H18" s="15">
        <f>$AM$29</f>
        <v>3</v>
      </c>
      <c r="I18" s="13">
        <f>$Q$28</f>
        <v>0</v>
      </c>
      <c r="J18" s="14" t="s">
        <v>17</v>
      </c>
      <c r="K18" s="15">
        <f>$O$28</f>
        <v>0</v>
      </c>
      <c r="L18" s="13">
        <f>$Q$56</f>
        <v>3</v>
      </c>
      <c r="M18" s="14" t="s">
        <v>17</v>
      </c>
      <c r="N18" s="15">
        <f>$O$56</f>
        <v>1</v>
      </c>
      <c r="O18" s="13">
        <f>$AO$50</f>
        <v>0</v>
      </c>
      <c r="P18" s="14" t="s">
        <v>17</v>
      </c>
      <c r="Q18" s="15">
        <f>$AM$50</f>
        <v>3</v>
      </c>
      <c r="R18" s="13">
        <f>$Q$48</f>
        <v>2</v>
      </c>
      <c r="S18" s="14" t="s">
        <v>17</v>
      </c>
      <c r="T18" s="15">
        <f>$O$48</f>
        <v>3</v>
      </c>
      <c r="U18" s="13">
        <f>$AO$44</f>
        <v>0</v>
      </c>
      <c r="V18" s="14" t="s">
        <v>17</v>
      </c>
      <c r="W18" s="15">
        <f>$AM$44</f>
        <v>0</v>
      </c>
      <c r="X18" s="163"/>
      <c r="Y18" s="169"/>
      <c r="Z18" s="165"/>
      <c r="AA18" s="13">
        <f>$AM$37</f>
        <v>1</v>
      </c>
      <c r="AB18" s="14" t="s">
        <v>17</v>
      </c>
      <c r="AC18" s="15">
        <f>$AO$37</f>
        <v>3</v>
      </c>
      <c r="AD18" s="13">
        <f>$O$40</f>
        <v>2</v>
      </c>
      <c r="AE18" s="14" t="s">
        <v>17</v>
      </c>
      <c r="AF18" s="15">
        <f>$Q$40</f>
        <v>3</v>
      </c>
      <c r="AG18" s="28">
        <f>SUM(AD19,AA19,U19,R19,O19,L19,I19,F19,C19)</f>
        <v>1</v>
      </c>
      <c r="AH18" s="14" t="s">
        <v>17</v>
      </c>
      <c r="AI18" s="29">
        <f>SUM(AF19,AC19,W19,T19,Q19,N19,K19,H19,E19)</f>
        <v>6</v>
      </c>
      <c r="AJ18" s="18">
        <f>SUM(AD18,AA18,U18,R18,O18,L18,I18,F18,C18)</f>
        <v>11</v>
      </c>
      <c r="AK18" s="14" t="s">
        <v>17</v>
      </c>
      <c r="AL18" s="17">
        <f>SUM(AF18,AC18,W18,T18,Q18,N18,K18,H18,E18)</f>
        <v>19</v>
      </c>
      <c r="AM18" s="186"/>
      <c r="AN18" s="187"/>
      <c r="AO18" s="188"/>
    </row>
    <row r="19" spans="1:41" ht="13.5" customHeight="1" thickBot="1">
      <c r="A19" s="19"/>
      <c r="B19" s="162" t="s">
        <v>110</v>
      </c>
      <c r="C19" s="20">
        <f>IF(C18=3,1,0)</f>
        <v>0</v>
      </c>
      <c r="D19" s="23"/>
      <c r="E19" s="23">
        <f>IF(E18=3,1,0)</f>
        <v>1</v>
      </c>
      <c r="F19" s="20">
        <f>IF(F18=3,1,0)</f>
        <v>0</v>
      </c>
      <c r="G19" s="23"/>
      <c r="H19" s="23">
        <f>IF(H18=3,1,0)</f>
        <v>1</v>
      </c>
      <c r="I19" s="20">
        <f>IF(I18=3,1,0)</f>
        <v>0</v>
      </c>
      <c r="J19" s="23"/>
      <c r="K19" s="23">
        <f>IF(K18=3,1,0)</f>
        <v>0</v>
      </c>
      <c r="L19" s="20">
        <f>IF(L18=3,1,0)</f>
        <v>1</v>
      </c>
      <c r="M19" s="23"/>
      <c r="N19" s="23">
        <f>IF(N18=3,1,0)</f>
        <v>0</v>
      </c>
      <c r="O19" s="20">
        <f>IF(O18=3,1,0)</f>
        <v>0</v>
      </c>
      <c r="P19" s="23"/>
      <c r="Q19" s="23">
        <f>IF(Q18=3,1,0)</f>
        <v>1</v>
      </c>
      <c r="R19" s="20">
        <f>IF(R18=3,1,0)</f>
        <v>0</v>
      </c>
      <c r="S19" s="23"/>
      <c r="T19" s="23">
        <f>IF(T18=3,1,0)</f>
        <v>1</v>
      </c>
      <c r="U19" s="20">
        <f>IF(U18=3,1,0)</f>
        <v>0</v>
      </c>
      <c r="V19" s="23"/>
      <c r="W19" s="23">
        <f>IF(W18=3,1,0)</f>
        <v>0</v>
      </c>
      <c r="X19" s="166"/>
      <c r="Y19" s="170"/>
      <c r="Z19" s="168"/>
      <c r="AA19" s="20">
        <f>IF(AA18=3,1,0)</f>
        <v>0</v>
      </c>
      <c r="AB19" s="23"/>
      <c r="AC19" s="23">
        <f>IF(AC18=3,1,0)</f>
        <v>1</v>
      </c>
      <c r="AD19" s="20">
        <f>IF(AD18=3,1,0)</f>
        <v>0</v>
      </c>
      <c r="AE19" s="23"/>
      <c r="AF19" s="23">
        <f>IF(AF18=3,1,0)</f>
        <v>1</v>
      </c>
      <c r="AG19" s="30"/>
      <c r="AH19" s="26"/>
      <c r="AI19" s="31"/>
      <c r="AJ19" s="32"/>
      <c r="AK19" s="26"/>
      <c r="AL19" s="34"/>
      <c r="AM19" s="174"/>
      <c r="AN19" s="118"/>
      <c r="AO19" s="176"/>
    </row>
    <row r="20" spans="1:41" ht="13.5" customHeight="1">
      <c r="A20" s="12">
        <v>9</v>
      </c>
      <c r="B20" s="161" t="s">
        <v>145</v>
      </c>
      <c r="C20" s="13">
        <f>$AO$30</f>
        <v>1</v>
      </c>
      <c r="D20" s="14" t="s">
        <v>17</v>
      </c>
      <c r="E20" s="15">
        <f>$AM$30</f>
        <v>3</v>
      </c>
      <c r="F20" s="13">
        <f>$Q$27</f>
        <v>0</v>
      </c>
      <c r="G20" s="14" t="s">
        <v>17</v>
      </c>
      <c r="H20" s="15">
        <f>$O$27</f>
        <v>3</v>
      </c>
      <c r="I20" s="13">
        <f>$Q$57</f>
        <v>0</v>
      </c>
      <c r="J20" s="14" t="s">
        <v>17</v>
      </c>
      <c r="K20" s="15">
        <f>$O$57</f>
        <v>0</v>
      </c>
      <c r="L20" s="13">
        <f>$AO$49</f>
        <v>3</v>
      </c>
      <c r="M20" s="14" t="s">
        <v>17</v>
      </c>
      <c r="N20" s="15">
        <f>$AM$49</f>
        <v>0</v>
      </c>
      <c r="O20" s="13">
        <f>$Q$49</f>
        <v>0</v>
      </c>
      <c r="P20" s="14" t="s">
        <v>17</v>
      </c>
      <c r="Q20" s="15">
        <f>$O$49</f>
        <v>3</v>
      </c>
      <c r="R20" s="13">
        <f>$AO$43</f>
        <v>2</v>
      </c>
      <c r="S20" s="14" t="s">
        <v>17</v>
      </c>
      <c r="T20" s="15">
        <f>$AM$43</f>
        <v>3</v>
      </c>
      <c r="U20" s="13">
        <f>$Q$41</f>
        <v>0</v>
      </c>
      <c r="V20" s="14" t="s">
        <v>17</v>
      </c>
      <c r="W20" s="15">
        <f>$O$41</f>
        <v>0</v>
      </c>
      <c r="X20" s="13">
        <f>$AO$37</f>
        <v>3</v>
      </c>
      <c r="Y20" s="14" t="s">
        <v>17</v>
      </c>
      <c r="Z20" s="15">
        <f>$AM$37</f>
        <v>1</v>
      </c>
      <c r="AA20" s="163"/>
      <c r="AB20" s="169"/>
      <c r="AC20" s="165"/>
      <c r="AD20" s="13">
        <f>$O$33</f>
        <v>1</v>
      </c>
      <c r="AE20" s="14" t="s">
        <v>17</v>
      </c>
      <c r="AF20" s="15">
        <f>$Q$33</f>
        <v>3</v>
      </c>
      <c r="AG20" s="28">
        <f>SUM(AD21,X21,U21,R21,O21,L21,I21,F21,C21)</f>
        <v>2</v>
      </c>
      <c r="AH20" s="14" t="s">
        <v>17</v>
      </c>
      <c r="AI20" s="29">
        <f>SUM(AF21,Z21,W21,T21,Q21,N21,K21,H21,E21)</f>
        <v>5</v>
      </c>
      <c r="AJ20" s="18">
        <f>SUM(AD20,X20,U20,R20,O20,L20,I20,F20,C20)</f>
        <v>10</v>
      </c>
      <c r="AK20" s="14" t="s">
        <v>17</v>
      </c>
      <c r="AL20" s="17">
        <f>SUM(AF20,Z20,W20,T20,Q20,N20,K20,H20,E20)</f>
        <v>16</v>
      </c>
      <c r="AM20" s="186"/>
      <c r="AN20" s="187"/>
      <c r="AO20" s="188"/>
    </row>
    <row r="21" spans="1:41" ht="13.5" customHeight="1" thickBot="1">
      <c r="A21" s="19"/>
      <c r="B21" s="162" t="s">
        <v>140</v>
      </c>
      <c r="C21" s="20">
        <f>IF(C20=3,1,0)</f>
        <v>0</v>
      </c>
      <c r="D21" s="23"/>
      <c r="E21" s="23">
        <f>IF(E20=3,1,0)</f>
        <v>1</v>
      </c>
      <c r="F21" s="20">
        <f>IF(F20=3,1,0)</f>
        <v>0</v>
      </c>
      <c r="G21" s="23"/>
      <c r="H21" s="23">
        <f>IF(H20=3,1,0)</f>
        <v>1</v>
      </c>
      <c r="I21" s="20">
        <f>IF(I20=3,1,0)</f>
        <v>0</v>
      </c>
      <c r="J21" s="23"/>
      <c r="K21" s="23">
        <f>IF(K20=3,1,0)</f>
        <v>0</v>
      </c>
      <c r="L21" s="20">
        <f>IF(L20=3,1,0)</f>
        <v>1</v>
      </c>
      <c r="M21" s="23"/>
      <c r="N21" s="23">
        <f>IF(N20=3,1,0)</f>
        <v>0</v>
      </c>
      <c r="O21" s="20">
        <f>IF(O20=3,1,0)</f>
        <v>0</v>
      </c>
      <c r="P21" s="23"/>
      <c r="Q21" s="23">
        <f>IF(Q20=3,1,0)</f>
        <v>1</v>
      </c>
      <c r="R21" s="20">
        <f>IF(R20=3,1,0)</f>
        <v>0</v>
      </c>
      <c r="S21" s="23">
        <f>IF(S20=3,1,0)</f>
        <v>0</v>
      </c>
      <c r="T21" s="23">
        <f>IF(T20=3,1,0)</f>
        <v>1</v>
      </c>
      <c r="U21" s="20">
        <f>IF(U20=3,1,0)</f>
        <v>0</v>
      </c>
      <c r="V21" s="23"/>
      <c r="W21" s="23">
        <f>IF(W20=3,1,0)</f>
        <v>0</v>
      </c>
      <c r="X21" s="20">
        <f>IF(X20=3,1,0)</f>
        <v>1</v>
      </c>
      <c r="Y21" s="23"/>
      <c r="Z21" s="23">
        <f>IF(Z20=3,1,0)</f>
        <v>0</v>
      </c>
      <c r="AA21" s="166"/>
      <c r="AB21" s="170"/>
      <c r="AC21" s="168"/>
      <c r="AD21" s="20">
        <f>IF(AD20=3,1,0)</f>
        <v>0</v>
      </c>
      <c r="AE21" s="23"/>
      <c r="AF21" s="23">
        <f>IF(AF20=3,1,0)</f>
        <v>1</v>
      </c>
      <c r="AG21" s="30"/>
      <c r="AH21" s="26"/>
      <c r="AI21" s="31"/>
      <c r="AJ21" s="32"/>
      <c r="AK21" s="26"/>
      <c r="AL21" s="34"/>
      <c r="AM21" s="174"/>
      <c r="AN21" s="118"/>
      <c r="AO21" s="176"/>
    </row>
    <row r="22" spans="1:41" ht="13.5" customHeight="1">
      <c r="A22" s="12">
        <v>10</v>
      </c>
      <c r="B22" s="161" t="s">
        <v>116</v>
      </c>
      <c r="C22" s="13">
        <f>$Q$26</f>
        <v>0</v>
      </c>
      <c r="D22" s="14" t="s">
        <v>17</v>
      </c>
      <c r="E22" s="15">
        <f>$O$26</f>
        <v>3</v>
      </c>
      <c r="F22" s="13">
        <f>$AO$47</f>
        <v>3</v>
      </c>
      <c r="G22" s="14" t="s">
        <v>17</v>
      </c>
      <c r="H22" s="15">
        <f>$AM$47</f>
        <v>0</v>
      </c>
      <c r="I22" s="13">
        <f>$AO$40</f>
        <v>0</v>
      </c>
      <c r="J22" s="14" t="s">
        <v>17</v>
      </c>
      <c r="K22" s="15">
        <f>$AM$40</f>
        <v>0</v>
      </c>
      <c r="L22" s="13">
        <f>$AO$33</f>
        <v>3</v>
      </c>
      <c r="M22" s="14" t="s">
        <v>17</v>
      </c>
      <c r="N22" s="15">
        <f>$AM$33</f>
        <v>1</v>
      </c>
      <c r="O22" s="13">
        <f>$AO$26</f>
        <v>0</v>
      </c>
      <c r="P22" s="14" t="s">
        <v>17</v>
      </c>
      <c r="Q22" s="15">
        <f>$AM$26</f>
        <v>3</v>
      </c>
      <c r="R22" s="13">
        <f>$Q$54</f>
        <v>0</v>
      </c>
      <c r="S22" s="14" t="s">
        <v>17</v>
      </c>
      <c r="T22" s="15">
        <f>$O$54</f>
        <v>3</v>
      </c>
      <c r="U22" s="13">
        <f>$Q$47</f>
        <v>0</v>
      </c>
      <c r="V22" s="14" t="s">
        <v>17</v>
      </c>
      <c r="W22" s="15">
        <f>$O$47</f>
        <v>0</v>
      </c>
      <c r="X22" s="13">
        <f>$Q$40</f>
        <v>3</v>
      </c>
      <c r="Y22" s="14" t="s">
        <v>17</v>
      </c>
      <c r="Z22" s="15">
        <f>$O$40</f>
        <v>2</v>
      </c>
      <c r="AA22" s="13">
        <f>$Q$33</f>
        <v>3</v>
      </c>
      <c r="AB22" s="14" t="s">
        <v>17</v>
      </c>
      <c r="AC22" s="15">
        <f>$O$33</f>
        <v>1</v>
      </c>
      <c r="AD22" s="163"/>
      <c r="AE22" s="169"/>
      <c r="AF22" s="165"/>
      <c r="AG22" s="28">
        <f>SUM(AA23,X23,U23,R23,O23,L23,I23,F23,C23)</f>
        <v>4</v>
      </c>
      <c r="AH22" s="14" t="s">
        <v>17</v>
      </c>
      <c r="AI22" s="29">
        <f>SUM(AC23,Z23,W23,T23,Q23,N23,K23,H23,E23)</f>
        <v>3</v>
      </c>
      <c r="AJ22" s="18">
        <f>SUM(AA22,X22,U22,R22,O22,L22,I22,F22,C22)</f>
        <v>12</v>
      </c>
      <c r="AK22" s="14" t="s">
        <v>17</v>
      </c>
      <c r="AL22" s="17">
        <f>SUM(AC22,Z22,W22,T22,Q22,N22,K22,H22,E22)</f>
        <v>13</v>
      </c>
      <c r="AM22" s="186"/>
      <c r="AN22" s="187"/>
      <c r="AO22" s="188"/>
    </row>
    <row r="23" spans="1:144" s="35" customFormat="1" ht="13.5" customHeight="1" thickBot="1">
      <c r="A23" s="19"/>
      <c r="B23" s="162" t="s">
        <v>117</v>
      </c>
      <c r="C23" s="23">
        <f>IF(C22=3,1,0)</f>
        <v>0</v>
      </c>
      <c r="D23" s="23"/>
      <c r="E23" s="23">
        <f>IF(E22=3,1,0)</f>
        <v>1</v>
      </c>
      <c r="F23" s="20">
        <f>IF(F22=3,1,0)</f>
        <v>1</v>
      </c>
      <c r="G23" s="23"/>
      <c r="H23" s="23">
        <f>IF(H22=3,1,0)</f>
        <v>0</v>
      </c>
      <c r="I23" s="20">
        <f>IF(I22=3,1,0)</f>
        <v>0</v>
      </c>
      <c r="J23" s="23"/>
      <c r="K23" s="23">
        <f>IF(K22=3,1,0)</f>
        <v>0</v>
      </c>
      <c r="L23" s="20">
        <f>IF(L22=3,1,0)</f>
        <v>1</v>
      </c>
      <c r="M23" s="23"/>
      <c r="N23" s="23">
        <f>IF(N22=3,1,0)</f>
        <v>0</v>
      </c>
      <c r="O23" s="20">
        <f>IF(O22=3,1,0)</f>
        <v>0</v>
      </c>
      <c r="P23" s="23"/>
      <c r="Q23" s="23">
        <f>IF(Q22=3,1,0)</f>
        <v>1</v>
      </c>
      <c r="R23" s="20">
        <f>IF(R22=3,1,0)</f>
        <v>0</v>
      </c>
      <c r="S23" s="23"/>
      <c r="T23" s="23">
        <f>IF(T22=3,1,0)</f>
        <v>1</v>
      </c>
      <c r="U23" s="20">
        <f>IF(U22=3,1,0)</f>
        <v>0</v>
      </c>
      <c r="V23" s="23"/>
      <c r="W23" s="23">
        <f>IF(W22=3,1,0)</f>
        <v>0</v>
      </c>
      <c r="X23" s="20">
        <f>IF(X22=3,1,0)</f>
        <v>1</v>
      </c>
      <c r="Y23" s="23"/>
      <c r="Z23" s="23">
        <f>IF(Z22=3,1,0)</f>
        <v>0</v>
      </c>
      <c r="AA23" s="20">
        <f>IF(AA22=3,1,0)</f>
        <v>1</v>
      </c>
      <c r="AB23" s="23"/>
      <c r="AC23" s="23">
        <f>IF(AC22=3,1,0)</f>
        <v>0</v>
      </c>
      <c r="AD23" s="166"/>
      <c r="AE23" s="170"/>
      <c r="AF23" s="171"/>
      <c r="AG23" s="34"/>
      <c r="AH23" s="26"/>
      <c r="AI23" s="33"/>
      <c r="AJ23" s="32"/>
      <c r="AK23" s="26"/>
      <c r="AL23" s="34"/>
      <c r="AM23" s="174"/>
      <c r="AN23" s="118"/>
      <c r="AO23" s="176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</row>
    <row r="24" spans="1:41" ht="16.5" customHeight="1" thickBo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>
        <f>SUM(AG22,AG20,AG18,AG16,AG14,AG12,AG10,AG8,AG6,AG4)</f>
        <v>28</v>
      </c>
      <c r="AH24" s="38" t="s">
        <v>17</v>
      </c>
      <c r="AI24" s="39">
        <f>SUM(AI22,AI20,AI18,AI16,AI14,AI12,AI10,AI8,AI6,AI4)</f>
        <v>28</v>
      </c>
      <c r="AJ24" s="40">
        <f>SUM(AJ22,AJ20,AJ18,AJ16,AJ14,AJ12,AJ10,AJ8,AJ6,AJ4)</f>
        <v>109</v>
      </c>
      <c r="AK24" s="38" t="s">
        <v>17</v>
      </c>
      <c r="AL24" s="41">
        <f>SUM(AL22,AL20,AL18,AL16,AL14,AL12,AL10,AL8,AL6,AL4)</f>
        <v>109</v>
      </c>
      <c r="AM24" s="36"/>
      <c r="AN24" s="36"/>
      <c r="AO24" s="36"/>
    </row>
    <row r="25" spans="1:41" s="3" customFormat="1" ht="16.5" thickBot="1">
      <c r="A25" s="42" t="s">
        <v>18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2" t="s">
        <v>55</v>
      </c>
      <c r="S25" s="43"/>
      <c r="T25" s="43"/>
      <c r="U25" s="42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</row>
    <row r="26" spans="1:41" s="3" customFormat="1" ht="13.5" customHeight="1">
      <c r="A26" s="44" t="s">
        <v>20</v>
      </c>
      <c r="B26" s="106" t="str">
        <f>+B4</f>
        <v>Jaksch, Christian</v>
      </c>
      <c r="C26" s="46"/>
      <c r="D26" s="47" t="s">
        <v>0</v>
      </c>
      <c r="E26" s="48"/>
      <c r="F26" s="49" t="str">
        <f>+B22</f>
        <v>Gökyildiz, Ferhat</v>
      </c>
      <c r="G26" s="50"/>
      <c r="H26" s="50"/>
      <c r="I26" s="50"/>
      <c r="J26" s="50"/>
      <c r="K26" s="50"/>
      <c r="L26" s="50"/>
      <c r="M26" s="50"/>
      <c r="N26" s="50"/>
      <c r="O26" s="120">
        <v>3</v>
      </c>
      <c r="P26" s="51" t="s">
        <v>17</v>
      </c>
      <c r="Q26" s="129">
        <v>0</v>
      </c>
      <c r="R26" s="73" t="s">
        <v>57</v>
      </c>
      <c r="S26" s="83"/>
      <c r="T26" s="74"/>
      <c r="U26" s="49" t="str">
        <f>+B12</f>
        <v>Schäfer, Sven</v>
      </c>
      <c r="V26" s="53"/>
      <c r="W26" s="50"/>
      <c r="X26" s="50"/>
      <c r="Y26" s="50"/>
      <c r="Z26" s="50"/>
      <c r="AA26" s="50"/>
      <c r="AB26" s="50"/>
      <c r="AC26" s="50"/>
      <c r="AD26" s="50"/>
      <c r="AE26" s="52" t="s">
        <v>0</v>
      </c>
      <c r="AF26" s="53"/>
      <c r="AG26" s="49" t="str">
        <f>+B22</f>
        <v>Gökyildiz, Ferhat</v>
      </c>
      <c r="AH26" s="50"/>
      <c r="AI26" s="50"/>
      <c r="AJ26" s="50"/>
      <c r="AK26" s="50"/>
      <c r="AL26" s="50"/>
      <c r="AM26" s="126">
        <v>3</v>
      </c>
      <c r="AN26" s="51" t="s">
        <v>17</v>
      </c>
      <c r="AO26" s="134">
        <v>0</v>
      </c>
    </row>
    <row r="27" spans="1:41" s="3" customFormat="1" ht="13.5" customHeight="1">
      <c r="A27" s="54" t="s">
        <v>22</v>
      </c>
      <c r="B27" s="107" t="str">
        <f>+B6</f>
        <v>Lang, Tim</v>
      </c>
      <c r="C27" s="55"/>
      <c r="D27" s="56" t="s">
        <v>0</v>
      </c>
      <c r="E27" s="55"/>
      <c r="F27" s="57" t="str">
        <f>+B20</f>
        <v>Truckenmüller, Peter</v>
      </c>
      <c r="G27" s="58"/>
      <c r="H27" s="58"/>
      <c r="I27" s="58"/>
      <c r="J27" s="58"/>
      <c r="K27" s="58"/>
      <c r="L27" s="58"/>
      <c r="M27" s="58"/>
      <c r="N27" s="58"/>
      <c r="O27" s="121">
        <v>3</v>
      </c>
      <c r="P27" s="59" t="s">
        <v>17</v>
      </c>
      <c r="Q27" s="178">
        <v>0</v>
      </c>
      <c r="R27" s="75" t="s">
        <v>59</v>
      </c>
      <c r="S27" s="84"/>
      <c r="T27" s="77"/>
      <c r="U27" s="57" t="str">
        <f>+B10</f>
        <v>Herrmann, Lukas</v>
      </c>
      <c r="V27" s="62"/>
      <c r="W27" s="58"/>
      <c r="X27" s="58"/>
      <c r="Y27" s="58"/>
      <c r="Z27" s="58"/>
      <c r="AA27" s="58"/>
      <c r="AB27" s="58"/>
      <c r="AC27" s="58"/>
      <c r="AD27" s="58"/>
      <c r="AE27" s="61" t="s">
        <v>0</v>
      </c>
      <c r="AF27" s="62"/>
      <c r="AG27" s="57" t="str">
        <f>+B14</f>
        <v>Dierolf, Ulrich</v>
      </c>
      <c r="AH27" s="58"/>
      <c r="AI27" s="58"/>
      <c r="AJ27" s="58"/>
      <c r="AK27" s="58"/>
      <c r="AL27" s="58"/>
      <c r="AM27" s="127">
        <v>0</v>
      </c>
      <c r="AN27" s="59" t="s">
        <v>17</v>
      </c>
      <c r="AO27" s="180">
        <v>3</v>
      </c>
    </row>
    <row r="28" spans="1:41" s="3" customFormat="1" ht="13.5" customHeight="1">
      <c r="A28" s="54" t="s">
        <v>24</v>
      </c>
      <c r="B28" s="107">
        <f>+B8</f>
        <v>0</v>
      </c>
      <c r="C28" s="55"/>
      <c r="D28" s="56" t="s">
        <v>0</v>
      </c>
      <c r="E28" s="55"/>
      <c r="F28" s="57" t="str">
        <f>+B18</f>
        <v>Bender, Marcus</v>
      </c>
      <c r="G28" s="58"/>
      <c r="H28" s="58"/>
      <c r="I28" s="58"/>
      <c r="J28" s="58"/>
      <c r="K28" s="58"/>
      <c r="L28" s="58"/>
      <c r="M28" s="58"/>
      <c r="N28" s="58"/>
      <c r="O28" s="121"/>
      <c r="P28" s="59" t="s">
        <v>17</v>
      </c>
      <c r="Q28" s="178"/>
      <c r="R28" s="75" t="s">
        <v>61</v>
      </c>
      <c r="S28" s="84"/>
      <c r="T28" s="77"/>
      <c r="U28" s="57">
        <f>+B8</f>
        <v>0</v>
      </c>
      <c r="V28" s="62"/>
      <c r="W28" s="58"/>
      <c r="X28" s="58"/>
      <c r="Y28" s="58"/>
      <c r="Z28" s="58"/>
      <c r="AA28" s="58"/>
      <c r="AB28" s="58"/>
      <c r="AC28" s="58"/>
      <c r="AD28" s="58"/>
      <c r="AE28" s="61" t="s">
        <v>0</v>
      </c>
      <c r="AF28" s="62"/>
      <c r="AG28" s="57">
        <f>+B16</f>
        <v>0</v>
      </c>
      <c r="AH28" s="58"/>
      <c r="AI28" s="58"/>
      <c r="AJ28" s="58"/>
      <c r="AK28" s="58"/>
      <c r="AL28" s="58"/>
      <c r="AM28" s="127"/>
      <c r="AN28" s="59" t="s">
        <v>17</v>
      </c>
      <c r="AO28" s="180"/>
    </row>
    <row r="29" spans="1:41" s="3" customFormat="1" ht="13.5" customHeight="1">
      <c r="A29" s="54" t="s">
        <v>26</v>
      </c>
      <c r="B29" s="107" t="str">
        <f>+B10</f>
        <v>Herrmann, Lukas</v>
      </c>
      <c r="C29" s="55"/>
      <c r="D29" s="56" t="s">
        <v>0</v>
      </c>
      <c r="E29" s="55"/>
      <c r="F29" s="57">
        <f>+B16</f>
        <v>0</v>
      </c>
      <c r="G29" s="58"/>
      <c r="H29" s="58"/>
      <c r="I29" s="58"/>
      <c r="J29" s="58"/>
      <c r="K29" s="58"/>
      <c r="L29" s="58"/>
      <c r="M29" s="58"/>
      <c r="N29" s="58"/>
      <c r="O29" s="121"/>
      <c r="P29" s="59" t="s">
        <v>17</v>
      </c>
      <c r="Q29" s="178"/>
      <c r="R29" s="75" t="s">
        <v>63</v>
      </c>
      <c r="S29" s="84"/>
      <c r="T29" s="77"/>
      <c r="U29" s="57" t="str">
        <f>+B6</f>
        <v>Lang, Tim</v>
      </c>
      <c r="V29" s="62"/>
      <c r="W29" s="58"/>
      <c r="X29" s="58"/>
      <c r="Y29" s="58"/>
      <c r="Z29" s="58"/>
      <c r="AA29" s="58"/>
      <c r="AB29" s="58"/>
      <c r="AC29" s="58"/>
      <c r="AD29" s="58"/>
      <c r="AE29" s="61" t="s">
        <v>0</v>
      </c>
      <c r="AF29" s="62"/>
      <c r="AG29" s="57" t="str">
        <f>+B18</f>
        <v>Bender, Marcus</v>
      </c>
      <c r="AH29" s="58"/>
      <c r="AI29" s="58"/>
      <c r="AJ29" s="58"/>
      <c r="AK29" s="58"/>
      <c r="AL29" s="58"/>
      <c r="AM29" s="127">
        <v>3</v>
      </c>
      <c r="AN29" s="59" t="s">
        <v>17</v>
      </c>
      <c r="AO29" s="180">
        <v>2</v>
      </c>
    </row>
    <row r="30" spans="1:41" s="3" customFormat="1" ht="13.5" customHeight="1" thickBot="1">
      <c r="A30" s="63" t="s">
        <v>28</v>
      </c>
      <c r="B30" s="108" t="str">
        <f>+B12</f>
        <v>Schäfer, Sven</v>
      </c>
      <c r="C30" s="64"/>
      <c r="D30" s="65" t="s">
        <v>0</v>
      </c>
      <c r="E30" s="64"/>
      <c r="F30" s="66" t="str">
        <f>+B14</f>
        <v>Dierolf, Ulrich</v>
      </c>
      <c r="G30" s="67"/>
      <c r="H30" s="67"/>
      <c r="I30" s="67"/>
      <c r="J30" s="67"/>
      <c r="K30" s="67"/>
      <c r="L30" s="67"/>
      <c r="M30" s="67"/>
      <c r="N30" s="67"/>
      <c r="O30" s="122">
        <v>3</v>
      </c>
      <c r="P30" s="68" t="s">
        <v>17</v>
      </c>
      <c r="Q30" s="179">
        <v>1</v>
      </c>
      <c r="R30" s="78" t="s">
        <v>65</v>
      </c>
      <c r="S30" s="85"/>
      <c r="T30" s="79"/>
      <c r="U30" s="66" t="str">
        <f>+B4</f>
        <v>Jaksch, Christian</v>
      </c>
      <c r="V30" s="70"/>
      <c r="W30" s="67"/>
      <c r="X30" s="67"/>
      <c r="Y30" s="67"/>
      <c r="Z30" s="67"/>
      <c r="AA30" s="67"/>
      <c r="AB30" s="67"/>
      <c r="AC30" s="67"/>
      <c r="AD30" s="67"/>
      <c r="AE30" s="69" t="s">
        <v>0</v>
      </c>
      <c r="AF30" s="70"/>
      <c r="AG30" s="66" t="str">
        <f>+B20</f>
        <v>Truckenmüller, Peter</v>
      </c>
      <c r="AH30" s="67"/>
      <c r="AI30" s="67"/>
      <c r="AJ30" s="67"/>
      <c r="AK30" s="67"/>
      <c r="AL30" s="67"/>
      <c r="AM30" s="128">
        <v>3</v>
      </c>
      <c r="AN30" s="68" t="s">
        <v>17</v>
      </c>
      <c r="AO30" s="181">
        <v>1</v>
      </c>
    </row>
    <row r="31" spans="1:41" s="3" customFormat="1" ht="4.5" customHeight="1">
      <c r="A31" s="71"/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36"/>
      <c r="AN31" s="72"/>
      <c r="AO31" s="36"/>
    </row>
    <row r="32" spans="1:41" s="3" customFormat="1" ht="13.5" customHeight="1" thickBot="1">
      <c r="A32" s="114" t="s">
        <v>43</v>
      </c>
      <c r="R32" s="42" t="s">
        <v>31</v>
      </c>
      <c r="S32" s="43"/>
      <c r="T32" s="43"/>
      <c r="U32" s="42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s="3" customFormat="1" ht="13.5" customHeight="1">
      <c r="A33" s="183" t="s">
        <v>45</v>
      </c>
      <c r="B33" s="109" t="str">
        <f>+B20</f>
        <v>Truckenmüller, Peter</v>
      </c>
      <c r="C33" s="50"/>
      <c r="D33" s="52" t="s">
        <v>0</v>
      </c>
      <c r="E33" s="50"/>
      <c r="F33" s="49" t="str">
        <f>+B22</f>
        <v>Gökyildiz, Ferhat</v>
      </c>
      <c r="G33" s="50"/>
      <c r="H33" s="50"/>
      <c r="I33" s="50"/>
      <c r="J33" s="50"/>
      <c r="K33" s="50"/>
      <c r="L33" s="50"/>
      <c r="M33" s="50"/>
      <c r="N33" s="50"/>
      <c r="O33" s="126">
        <v>1</v>
      </c>
      <c r="P33" s="51" t="s">
        <v>17</v>
      </c>
      <c r="Q33" s="134">
        <v>3</v>
      </c>
      <c r="R33" s="73" t="s">
        <v>33</v>
      </c>
      <c r="S33" s="50"/>
      <c r="T33" s="74"/>
      <c r="U33" s="49" t="str">
        <f>+B10</f>
        <v>Herrmann, Lukas</v>
      </c>
      <c r="V33" s="50"/>
      <c r="W33" s="50"/>
      <c r="X33" s="50"/>
      <c r="Y33" s="50"/>
      <c r="Z33" s="50"/>
      <c r="AA33" s="50"/>
      <c r="AB33" s="50"/>
      <c r="AC33" s="50"/>
      <c r="AD33" s="50"/>
      <c r="AE33" s="52" t="s">
        <v>0</v>
      </c>
      <c r="AF33" s="53"/>
      <c r="AG33" s="49" t="str">
        <f>+B22</f>
        <v>Gökyildiz, Ferhat</v>
      </c>
      <c r="AH33" s="50"/>
      <c r="AI33" s="50"/>
      <c r="AJ33" s="50"/>
      <c r="AK33" s="50"/>
      <c r="AL33" s="50"/>
      <c r="AM33" s="126">
        <v>1</v>
      </c>
      <c r="AN33" s="51" t="s">
        <v>17</v>
      </c>
      <c r="AO33" s="134">
        <v>3</v>
      </c>
    </row>
    <row r="34" spans="1:41" s="3" customFormat="1" ht="13.5" customHeight="1">
      <c r="A34" s="184" t="s">
        <v>47</v>
      </c>
      <c r="B34" s="110" t="str">
        <f>+B4</f>
        <v>Jaksch, Christian</v>
      </c>
      <c r="C34" s="76"/>
      <c r="D34" s="111" t="s">
        <v>0</v>
      </c>
      <c r="E34" s="76"/>
      <c r="F34" s="103" t="str">
        <f>+B18</f>
        <v>Bender, Marcus</v>
      </c>
      <c r="G34" s="76"/>
      <c r="H34" s="76"/>
      <c r="I34" s="76"/>
      <c r="J34" s="76"/>
      <c r="K34" s="76"/>
      <c r="L34" s="76"/>
      <c r="M34" s="76"/>
      <c r="N34" s="76"/>
      <c r="O34" s="132">
        <v>3</v>
      </c>
      <c r="P34" s="104" t="s">
        <v>17</v>
      </c>
      <c r="Q34" s="135">
        <v>1</v>
      </c>
      <c r="R34" s="75" t="s">
        <v>35</v>
      </c>
      <c r="S34" s="76"/>
      <c r="T34" s="77"/>
      <c r="U34" s="57">
        <f>+B8</f>
        <v>0</v>
      </c>
      <c r="V34" s="58"/>
      <c r="W34" s="58"/>
      <c r="X34" s="58"/>
      <c r="Y34" s="58"/>
      <c r="Z34" s="58"/>
      <c r="AA34" s="58"/>
      <c r="AB34" s="58"/>
      <c r="AC34" s="58"/>
      <c r="AD34" s="58"/>
      <c r="AE34" s="61" t="s">
        <v>0</v>
      </c>
      <c r="AF34" s="62"/>
      <c r="AG34" s="57" t="str">
        <f>+B12</f>
        <v>Schäfer, Sven</v>
      </c>
      <c r="AH34" s="58"/>
      <c r="AI34" s="58"/>
      <c r="AJ34" s="58"/>
      <c r="AK34" s="58"/>
      <c r="AL34" s="58"/>
      <c r="AM34" s="127"/>
      <c r="AN34" s="59" t="s">
        <v>17</v>
      </c>
      <c r="AO34" s="180"/>
    </row>
    <row r="35" spans="1:41" s="3" customFormat="1" ht="13.5" customHeight="1">
      <c r="A35" s="184" t="s">
        <v>49</v>
      </c>
      <c r="B35" s="110" t="str">
        <f>+B6</f>
        <v>Lang, Tim</v>
      </c>
      <c r="C35" s="76"/>
      <c r="D35" s="111" t="s">
        <v>0</v>
      </c>
      <c r="E35" s="76"/>
      <c r="F35" s="103">
        <f>+B16</f>
        <v>0</v>
      </c>
      <c r="G35" s="76"/>
      <c r="H35" s="76"/>
      <c r="I35" s="76"/>
      <c r="J35" s="76"/>
      <c r="K35" s="76"/>
      <c r="L35" s="76"/>
      <c r="M35" s="76"/>
      <c r="N35" s="76"/>
      <c r="O35" s="132"/>
      <c r="P35" s="104" t="s">
        <v>17</v>
      </c>
      <c r="Q35" s="135"/>
      <c r="R35" s="75" t="s">
        <v>37</v>
      </c>
      <c r="S35" s="76"/>
      <c r="T35" s="77"/>
      <c r="U35" s="57" t="str">
        <f>+B6</f>
        <v>Lang, Tim</v>
      </c>
      <c r="V35" s="58"/>
      <c r="W35" s="58"/>
      <c r="X35" s="58"/>
      <c r="Y35" s="58"/>
      <c r="Z35" s="58"/>
      <c r="AA35" s="58"/>
      <c r="AB35" s="58"/>
      <c r="AC35" s="58"/>
      <c r="AD35" s="58"/>
      <c r="AE35" s="61" t="s">
        <v>0</v>
      </c>
      <c r="AF35" s="62"/>
      <c r="AG35" s="57" t="str">
        <f>+B14</f>
        <v>Dierolf, Ulrich</v>
      </c>
      <c r="AH35" s="58"/>
      <c r="AI35" s="58"/>
      <c r="AJ35" s="58"/>
      <c r="AK35" s="58"/>
      <c r="AL35" s="58"/>
      <c r="AM35" s="127">
        <v>2</v>
      </c>
      <c r="AN35" s="59" t="s">
        <v>17</v>
      </c>
      <c r="AO35" s="180">
        <v>3</v>
      </c>
    </row>
    <row r="36" spans="1:41" s="3" customFormat="1" ht="13.5" customHeight="1">
      <c r="A36" s="184" t="s">
        <v>51</v>
      </c>
      <c r="B36" s="110">
        <f>+B8</f>
        <v>0</v>
      </c>
      <c r="C36" s="76"/>
      <c r="D36" s="111" t="s">
        <v>0</v>
      </c>
      <c r="E36" s="76"/>
      <c r="F36" s="103" t="str">
        <f>+B14</f>
        <v>Dierolf, Ulrich</v>
      </c>
      <c r="G36" s="76"/>
      <c r="H36" s="76"/>
      <c r="I36" s="76"/>
      <c r="J36" s="76"/>
      <c r="K36" s="76"/>
      <c r="L36" s="76"/>
      <c r="M36" s="76"/>
      <c r="N36" s="76"/>
      <c r="O36" s="132"/>
      <c r="P36" s="104" t="s">
        <v>17</v>
      </c>
      <c r="Q36" s="135"/>
      <c r="R36" s="75" t="s">
        <v>39</v>
      </c>
      <c r="S36" s="76"/>
      <c r="T36" s="77"/>
      <c r="U36" s="57" t="str">
        <f>+B4</f>
        <v>Jaksch, Christian</v>
      </c>
      <c r="V36" s="58"/>
      <c r="W36" s="58"/>
      <c r="X36" s="58"/>
      <c r="Y36" s="58"/>
      <c r="Z36" s="58"/>
      <c r="AA36" s="58"/>
      <c r="AB36" s="58"/>
      <c r="AC36" s="58"/>
      <c r="AD36" s="58"/>
      <c r="AE36" s="61" t="s">
        <v>0</v>
      </c>
      <c r="AF36" s="62"/>
      <c r="AG36" s="57">
        <f>+B16</f>
        <v>0</v>
      </c>
      <c r="AH36" s="58"/>
      <c r="AI36" s="58"/>
      <c r="AJ36" s="58"/>
      <c r="AK36" s="58"/>
      <c r="AL36" s="58"/>
      <c r="AM36" s="127"/>
      <c r="AN36" s="59" t="s">
        <v>17</v>
      </c>
      <c r="AO36" s="180"/>
    </row>
    <row r="37" spans="1:41" s="3" customFormat="1" ht="13.5" customHeight="1" thickBot="1">
      <c r="A37" s="185" t="s">
        <v>53</v>
      </c>
      <c r="B37" s="112" t="str">
        <f>+B10</f>
        <v>Herrmann, Lukas</v>
      </c>
      <c r="C37" s="43"/>
      <c r="D37" s="26" t="s">
        <v>0</v>
      </c>
      <c r="E37" s="43"/>
      <c r="F37" s="113" t="str">
        <f>+B12</f>
        <v>Schäfer, Sven</v>
      </c>
      <c r="G37" s="43"/>
      <c r="H37" s="43"/>
      <c r="I37" s="43"/>
      <c r="J37" s="43"/>
      <c r="K37" s="43"/>
      <c r="L37" s="43"/>
      <c r="M37" s="43"/>
      <c r="N37" s="43"/>
      <c r="O37" s="133">
        <v>2</v>
      </c>
      <c r="P37" s="33" t="s">
        <v>17</v>
      </c>
      <c r="Q37" s="136">
        <v>3</v>
      </c>
      <c r="R37" s="78" t="s">
        <v>41</v>
      </c>
      <c r="S37" s="43"/>
      <c r="T37" s="79"/>
      <c r="U37" s="66" t="str">
        <f>+B18</f>
        <v>Bender, Marcus</v>
      </c>
      <c r="V37" s="67"/>
      <c r="W37" s="67"/>
      <c r="X37" s="67"/>
      <c r="Y37" s="67"/>
      <c r="Z37" s="67"/>
      <c r="AA37" s="67"/>
      <c r="AB37" s="67"/>
      <c r="AC37" s="67"/>
      <c r="AD37" s="67"/>
      <c r="AE37" s="69" t="s">
        <v>0</v>
      </c>
      <c r="AF37" s="70"/>
      <c r="AG37" s="66" t="str">
        <f>+B20</f>
        <v>Truckenmüller, Peter</v>
      </c>
      <c r="AH37" s="67"/>
      <c r="AI37" s="67"/>
      <c r="AJ37" s="67"/>
      <c r="AK37" s="67"/>
      <c r="AL37" s="67"/>
      <c r="AM37" s="128">
        <v>1</v>
      </c>
      <c r="AN37" s="68" t="s">
        <v>17</v>
      </c>
      <c r="AO37" s="181">
        <v>3</v>
      </c>
    </row>
    <row r="38" spans="1:41" s="3" customFormat="1" ht="4.5" customHeight="1">
      <c r="A38" s="81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80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36"/>
      <c r="AN38" s="72"/>
      <c r="AO38" s="36"/>
    </row>
    <row r="39" spans="1:38" s="3" customFormat="1" ht="13.5" customHeight="1" thickBot="1">
      <c r="A39" s="114" t="s">
        <v>19</v>
      </c>
      <c r="R39" s="42" t="s">
        <v>66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</row>
    <row r="40" spans="1:41" s="3" customFormat="1" ht="13.5" customHeight="1">
      <c r="A40" s="183" t="s">
        <v>21</v>
      </c>
      <c r="B40" s="109" t="str">
        <f>+B18</f>
        <v>Bender, Marcus</v>
      </c>
      <c r="C40" s="50"/>
      <c r="D40" s="52" t="s">
        <v>0</v>
      </c>
      <c r="E40" s="50"/>
      <c r="F40" s="49" t="str">
        <f>+B22</f>
        <v>Gökyildiz, Ferhat</v>
      </c>
      <c r="G40" s="50"/>
      <c r="H40" s="50"/>
      <c r="I40" s="50"/>
      <c r="J40" s="50"/>
      <c r="K40" s="50"/>
      <c r="L40" s="50"/>
      <c r="M40" s="50"/>
      <c r="N40" s="50"/>
      <c r="O40" s="126">
        <v>2</v>
      </c>
      <c r="P40" s="51" t="s">
        <v>17</v>
      </c>
      <c r="Q40" s="134">
        <v>3</v>
      </c>
      <c r="R40" s="44" t="s">
        <v>67</v>
      </c>
      <c r="S40" s="76"/>
      <c r="T40" s="76"/>
      <c r="U40" s="45">
        <f>+B8</f>
        <v>0</v>
      </c>
      <c r="V40" s="46"/>
      <c r="W40" s="76"/>
      <c r="X40" s="46"/>
      <c r="Y40" s="50"/>
      <c r="Z40" s="50"/>
      <c r="AA40" s="50"/>
      <c r="AB40" s="50"/>
      <c r="AC40" s="50"/>
      <c r="AD40" s="50"/>
      <c r="AE40" s="47" t="s">
        <v>0</v>
      </c>
      <c r="AF40" s="76"/>
      <c r="AG40" s="49" t="str">
        <f>+B22</f>
        <v>Gökyildiz, Ferhat</v>
      </c>
      <c r="AH40" s="76"/>
      <c r="AI40" s="76"/>
      <c r="AJ40" s="76"/>
      <c r="AK40" s="76"/>
      <c r="AL40" s="76"/>
      <c r="AM40" s="120"/>
      <c r="AN40" s="51" t="s">
        <v>17</v>
      </c>
      <c r="AO40" s="129"/>
    </row>
    <row r="41" spans="1:41" s="3" customFormat="1" ht="13.5" customHeight="1">
      <c r="A41" s="184" t="s">
        <v>23</v>
      </c>
      <c r="B41" s="110">
        <f>+B16</f>
        <v>0</v>
      </c>
      <c r="C41" s="76"/>
      <c r="D41" s="111" t="s">
        <v>0</v>
      </c>
      <c r="E41" s="76"/>
      <c r="F41" s="103" t="str">
        <f>+B20</f>
        <v>Truckenmüller, Peter</v>
      </c>
      <c r="G41" s="76"/>
      <c r="H41" s="76"/>
      <c r="I41" s="76"/>
      <c r="J41" s="76"/>
      <c r="K41" s="76"/>
      <c r="L41" s="76"/>
      <c r="M41" s="76"/>
      <c r="N41" s="76"/>
      <c r="O41" s="132"/>
      <c r="P41" s="104" t="s">
        <v>17</v>
      </c>
      <c r="Q41" s="135"/>
      <c r="R41" s="100" t="s">
        <v>68</v>
      </c>
      <c r="S41" s="76"/>
      <c r="T41" s="76"/>
      <c r="U41" s="101" t="str">
        <f>+B6</f>
        <v>Lang, Tim</v>
      </c>
      <c r="V41" s="60"/>
      <c r="W41" s="76"/>
      <c r="X41" s="60"/>
      <c r="Y41" s="76"/>
      <c r="Z41" s="76"/>
      <c r="AA41" s="76"/>
      <c r="AB41" s="76"/>
      <c r="AC41" s="76"/>
      <c r="AD41" s="76"/>
      <c r="AE41" s="102" t="s">
        <v>0</v>
      </c>
      <c r="AF41" s="76"/>
      <c r="AG41" s="103" t="str">
        <f>+B10</f>
        <v>Herrmann, Lukas</v>
      </c>
      <c r="AH41" s="76"/>
      <c r="AI41" s="76"/>
      <c r="AJ41" s="76"/>
      <c r="AK41" s="76"/>
      <c r="AL41" s="76"/>
      <c r="AM41" s="131">
        <v>2</v>
      </c>
      <c r="AN41" s="104" t="s">
        <v>17</v>
      </c>
      <c r="AO41" s="130">
        <v>3</v>
      </c>
    </row>
    <row r="42" spans="1:41" s="3" customFormat="1" ht="13.5" customHeight="1">
      <c r="A42" s="184" t="s">
        <v>25</v>
      </c>
      <c r="B42" s="110" t="str">
        <f>+B4</f>
        <v>Jaksch, Christian</v>
      </c>
      <c r="C42" s="76"/>
      <c r="D42" s="111" t="s">
        <v>0</v>
      </c>
      <c r="E42" s="76"/>
      <c r="F42" s="103" t="str">
        <f>+B14</f>
        <v>Dierolf, Ulrich</v>
      </c>
      <c r="G42" s="76"/>
      <c r="H42" s="76"/>
      <c r="I42" s="76"/>
      <c r="J42" s="76"/>
      <c r="K42" s="76"/>
      <c r="L42" s="76"/>
      <c r="M42" s="76"/>
      <c r="N42" s="76"/>
      <c r="O42" s="132">
        <v>3</v>
      </c>
      <c r="P42" s="104" t="s">
        <v>17</v>
      </c>
      <c r="Q42" s="135">
        <v>2</v>
      </c>
      <c r="R42" s="100" t="s">
        <v>69</v>
      </c>
      <c r="S42" s="76"/>
      <c r="T42" s="76"/>
      <c r="U42" s="101" t="str">
        <f>+B4</f>
        <v>Jaksch, Christian</v>
      </c>
      <c r="V42" s="60"/>
      <c r="W42" s="76"/>
      <c r="X42" s="60"/>
      <c r="Y42" s="76"/>
      <c r="Z42" s="76"/>
      <c r="AA42" s="76"/>
      <c r="AB42" s="76"/>
      <c r="AC42" s="76"/>
      <c r="AD42" s="76"/>
      <c r="AE42" s="102" t="s">
        <v>0</v>
      </c>
      <c r="AF42" s="76"/>
      <c r="AG42" s="103" t="str">
        <f>+B12</f>
        <v>Schäfer, Sven</v>
      </c>
      <c r="AH42" s="76"/>
      <c r="AI42" s="76"/>
      <c r="AJ42" s="76"/>
      <c r="AK42" s="76"/>
      <c r="AL42" s="76"/>
      <c r="AM42" s="131">
        <v>3</v>
      </c>
      <c r="AN42" s="104" t="s">
        <v>17</v>
      </c>
      <c r="AO42" s="130">
        <v>1</v>
      </c>
    </row>
    <row r="43" spans="1:41" s="3" customFormat="1" ht="13.5" customHeight="1">
      <c r="A43" s="184" t="s">
        <v>27</v>
      </c>
      <c r="B43" s="110" t="str">
        <f>+B6</f>
        <v>Lang, Tim</v>
      </c>
      <c r="C43" s="76"/>
      <c r="D43" s="111" t="s">
        <v>0</v>
      </c>
      <c r="E43" s="76"/>
      <c r="F43" s="103" t="str">
        <f>+B12</f>
        <v>Schäfer, Sven</v>
      </c>
      <c r="G43" s="76"/>
      <c r="H43" s="76"/>
      <c r="I43" s="76"/>
      <c r="J43" s="76"/>
      <c r="K43" s="76"/>
      <c r="L43" s="76"/>
      <c r="M43" s="76"/>
      <c r="N43" s="76"/>
      <c r="O43" s="132">
        <v>0</v>
      </c>
      <c r="P43" s="104" t="s">
        <v>17</v>
      </c>
      <c r="Q43" s="135">
        <v>3</v>
      </c>
      <c r="R43" s="100" t="s">
        <v>70</v>
      </c>
      <c r="S43" s="76"/>
      <c r="T43" s="76"/>
      <c r="U43" s="101" t="str">
        <f>+B14</f>
        <v>Dierolf, Ulrich</v>
      </c>
      <c r="V43" s="60"/>
      <c r="W43" s="76"/>
      <c r="X43" s="60"/>
      <c r="Y43" s="76"/>
      <c r="Z43" s="76"/>
      <c r="AA43" s="76"/>
      <c r="AB43" s="76"/>
      <c r="AC43" s="76"/>
      <c r="AD43" s="76"/>
      <c r="AE43" s="102" t="s">
        <v>0</v>
      </c>
      <c r="AF43" s="76"/>
      <c r="AG43" s="103" t="str">
        <f>+B20</f>
        <v>Truckenmüller, Peter</v>
      </c>
      <c r="AH43" s="76"/>
      <c r="AI43" s="76"/>
      <c r="AJ43" s="76"/>
      <c r="AK43" s="76"/>
      <c r="AL43" s="76"/>
      <c r="AM43" s="131">
        <v>3</v>
      </c>
      <c r="AN43" s="104" t="s">
        <v>17</v>
      </c>
      <c r="AO43" s="130">
        <v>2</v>
      </c>
    </row>
    <row r="44" spans="1:41" s="3" customFormat="1" ht="13.5" customHeight="1" thickBot="1">
      <c r="A44" s="185" t="s">
        <v>29</v>
      </c>
      <c r="B44" s="112">
        <f>+B8</f>
        <v>0</v>
      </c>
      <c r="C44" s="43"/>
      <c r="D44" s="26" t="s">
        <v>0</v>
      </c>
      <c r="E44" s="43"/>
      <c r="F44" s="113" t="str">
        <f>+B10</f>
        <v>Herrmann, Lukas</v>
      </c>
      <c r="G44" s="43"/>
      <c r="H44" s="43"/>
      <c r="I44" s="43"/>
      <c r="J44" s="43"/>
      <c r="K44" s="43"/>
      <c r="L44" s="43"/>
      <c r="M44" s="43"/>
      <c r="N44" s="43"/>
      <c r="O44" s="133"/>
      <c r="P44" s="33" t="s">
        <v>17</v>
      </c>
      <c r="Q44" s="136"/>
      <c r="R44" s="63" t="s">
        <v>71</v>
      </c>
      <c r="S44" s="67"/>
      <c r="T44" s="67"/>
      <c r="U44" s="182">
        <f>+B16</f>
        <v>0</v>
      </c>
      <c r="V44" s="64"/>
      <c r="W44" s="67"/>
      <c r="X44" s="64"/>
      <c r="Y44" s="67"/>
      <c r="Z44" s="67"/>
      <c r="AA44" s="67"/>
      <c r="AB44" s="67"/>
      <c r="AC44" s="67"/>
      <c r="AD44" s="67"/>
      <c r="AE44" s="65" t="s">
        <v>0</v>
      </c>
      <c r="AF44" s="67"/>
      <c r="AG44" s="66" t="str">
        <f>+B18</f>
        <v>Bender, Marcus</v>
      </c>
      <c r="AH44" s="67"/>
      <c r="AI44" s="67"/>
      <c r="AJ44" s="67"/>
      <c r="AK44" s="67"/>
      <c r="AL44" s="67"/>
      <c r="AM44" s="122"/>
      <c r="AN44" s="68" t="s">
        <v>17</v>
      </c>
      <c r="AO44" s="179"/>
    </row>
    <row r="45" spans="1:41" s="3" customFormat="1" ht="4.5" customHeight="1">
      <c r="A45" s="81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82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</row>
    <row r="46" spans="1:18" s="3" customFormat="1" ht="13.5" customHeight="1" thickBot="1">
      <c r="A46" s="42" t="s">
        <v>54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114" t="s">
        <v>42</v>
      </c>
    </row>
    <row r="47" spans="1:41" s="3" customFormat="1" ht="13.5" customHeight="1">
      <c r="A47" s="44" t="s">
        <v>56</v>
      </c>
      <c r="B47" s="106">
        <f>+B16</f>
        <v>0</v>
      </c>
      <c r="C47" s="46"/>
      <c r="D47" s="47" t="s">
        <v>0</v>
      </c>
      <c r="E47" s="48"/>
      <c r="F47" s="49" t="str">
        <f>$B$22</f>
        <v>Gökyildiz, Ferhat</v>
      </c>
      <c r="G47" s="50"/>
      <c r="H47" s="50"/>
      <c r="I47" s="50"/>
      <c r="J47" s="50"/>
      <c r="K47" s="50"/>
      <c r="L47" s="50"/>
      <c r="M47" s="50"/>
      <c r="N47" s="50"/>
      <c r="O47" s="120"/>
      <c r="P47" s="51" t="s">
        <v>17</v>
      </c>
      <c r="Q47" s="123"/>
      <c r="R47" s="44" t="s">
        <v>44</v>
      </c>
      <c r="S47" s="50"/>
      <c r="T47" s="50"/>
      <c r="U47" s="106" t="str">
        <f>+B6</f>
        <v>Lang, Tim</v>
      </c>
      <c r="V47" s="50"/>
      <c r="W47" s="50"/>
      <c r="X47" s="50"/>
      <c r="Y47" s="50"/>
      <c r="Z47" s="50"/>
      <c r="AA47" s="50"/>
      <c r="AB47" s="50"/>
      <c r="AC47" s="50"/>
      <c r="AD47" s="50"/>
      <c r="AE47" s="47" t="s">
        <v>0</v>
      </c>
      <c r="AF47" s="50"/>
      <c r="AG47" s="49" t="str">
        <f>+B22</f>
        <v>Gökyildiz, Ferhat</v>
      </c>
      <c r="AH47" s="50"/>
      <c r="AI47" s="50"/>
      <c r="AJ47" s="50"/>
      <c r="AK47" s="50"/>
      <c r="AL47" s="50"/>
      <c r="AM47" s="120">
        <v>0</v>
      </c>
      <c r="AN47" s="51" t="s">
        <v>17</v>
      </c>
      <c r="AO47" s="129">
        <v>3</v>
      </c>
    </row>
    <row r="48" spans="1:41" s="3" customFormat="1" ht="13.5" customHeight="1">
      <c r="A48" s="54" t="s">
        <v>58</v>
      </c>
      <c r="B48" s="107" t="str">
        <f>+B14</f>
        <v>Dierolf, Ulrich</v>
      </c>
      <c r="C48" s="55"/>
      <c r="D48" s="56" t="s">
        <v>0</v>
      </c>
      <c r="E48" s="55"/>
      <c r="F48" s="57" t="str">
        <f>+B18</f>
        <v>Bender, Marcus</v>
      </c>
      <c r="G48" s="58"/>
      <c r="H48" s="58"/>
      <c r="I48" s="58"/>
      <c r="J48" s="58"/>
      <c r="K48" s="58"/>
      <c r="L48" s="58"/>
      <c r="M48" s="58"/>
      <c r="N48" s="58"/>
      <c r="O48" s="121">
        <v>3</v>
      </c>
      <c r="P48" s="59" t="s">
        <v>17</v>
      </c>
      <c r="Q48" s="124">
        <v>2</v>
      </c>
      <c r="R48" s="100" t="s">
        <v>46</v>
      </c>
      <c r="S48" s="76"/>
      <c r="T48" s="76"/>
      <c r="U48" s="115" t="str">
        <f>+B4</f>
        <v>Jaksch, Christian</v>
      </c>
      <c r="V48" s="76"/>
      <c r="W48" s="76"/>
      <c r="X48" s="76"/>
      <c r="Y48" s="76"/>
      <c r="Z48" s="76"/>
      <c r="AA48" s="76"/>
      <c r="AB48" s="76"/>
      <c r="AC48" s="76"/>
      <c r="AD48" s="76"/>
      <c r="AE48" s="102" t="s">
        <v>0</v>
      </c>
      <c r="AF48" s="76"/>
      <c r="AG48" s="103">
        <f>+B8</f>
        <v>0</v>
      </c>
      <c r="AH48" s="76"/>
      <c r="AI48" s="76"/>
      <c r="AJ48" s="76"/>
      <c r="AK48" s="76"/>
      <c r="AL48" s="76"/>
      <c r="AM48" s="131"/>
      <c r="AN48" s="104" t="s">
        <v>17</v>
      </c>
      <c r="AO48" s="130"/>
    </row>
    <row r="49" spans="1:41" s="3" customFormat="1" ht="13.5" customHeight="1">
      <c r="A49" s="54" t="s">
        <v>60</v>
      </c>
      <c r="B49" s="107" t="str">
        <f>+B12</f>
        <v>Schäfer, Sven</v>
      </c>
      <c r="C49" s="55"/>
      <c r="D49" s="56" t="s">
        <v>0</v>
      </c>
      <c r="E49" s="55"/>
      <c r="F49" s="57" t="str">
        <f>+B20</f>
        <v>Truckenmüller, Peter</v>
      </c>
      <c r="G49" s="58"/>
      <c r="H49" s="58"/>
      <c r="I49" s="58"/>
      <c r="J49" s="58"/>
      <c r="K49" s="58"/>
      <c r="L49" s="58"/>
      <c r="M49" s="58"/>
      <c r="N49" s="58"/>
      <c r="O49" s="121">
        <v>3</v>
      </c>
      <c r="P49" s="59" t="s">
        <v>17</v>
      </c>
      <c r="Q49" s="124">
        <v>0</v>
      </c>
      <c r="R49" s="100" t="s">
        <v>48</v>
      </c>
      <c r="S49" s="76"/>
      <c r="T49" s="76"/>
      <c r="U49" s="115" t="str">
        <f>+B10</f>
        <v>Herrmann, Lukas</v>
      </c>
      <c r="V49" s="76"/>
      <c r="W49" s="76"/>
      <c r="X49" s="76"/>
      <c r="Y49" s="76"/>
      <c r="Z49" s="76"/>
      <c r="AA49" s="76"/>
      <c r="AB49" s="76"/>
      <c r="AC49" s="76"/>
      <c r="AD49" s="76"/>
      <c r="AE49" s="102" t="s">
        <v>0</v>
      </c>
      <c r="AF49" s="76"/>
      <c r="AG49" s="103" t="str">
        <f>+B20</f>
        <v>Truckenmüller, Peter</v>
      </c>
      <c r="AH49" s="76"/>
      <c r="AI49" s="76"/>
      <c r="AJ49" s="76"/>
      <c r="AK49" s="76"/>
      <c r="AL49" s="76"/>
      <c r="AM49" s="131">
        <v>0</v>
      </c>
      <c r="AN49" s="104" t="s">
        <v>17</v>
      </c>
      <c r="AO49" s="130">
        <v>3</v>
      </c>
    </row>
    <row r="50" spans="1:41" s="3" customFormat="1" ht="13.5" customHeight="1">
      <c r="A50" s="54" t="s">
        <v>62</v>
      </c>
      <c r="B50" s="107" t="str">
        <f>+B6</f>
        <v>Lang, Tim</v>
      </c>
      <c r="C50" s="55"/>
      <c r="D50" s="56" t="s">
        <v>0</v>
      </c>
      <c r="E50" s="55"/>
      <c r="F50" s="57">
        <f>+B8</f>
        <v>0</v>
      </c>
      <c r="G50" s="58"/>
      <c r="H50" s="58"/>
      <c r="I50" s="58"/>
      <c r="J50" s="58"/>
      <c r="K50" s="58"/>
      <c r="L50" s="58"/>
      <c r="M50" s="58"/>
      <c r="N50" s="58"/>
      <c r="O50" s="121"/>
      <c r="P50" s="59" t="s">
        <v>17</v>
      </c>
      <c r="Q50" s="124"/>
      <c r="R50" s="100" t="s">
        <v>50</v>
      </c>
      <c r="S50" s="76"/>
      <c r="T50" s="76"/>
      <c r="U50" s="115" t="str">
        <f>+B12</f>
        <v>Schäfer, Sven</v>
      </c>
      <c r="V50" s="76"/>
      <c r="W50" s="76"/>
      <c r="X50" s="76"/>
      <c r="Y50" s="76"/>
      <c r="Z50" s="76"/>
      <c r="AA50" s="76"/>
      <c r="AB50" s="76"/>
      <c r="AC50" s="76"/>
      <c r="AD50" s="76"/>
      <c r="AE50" s="102" t="s">
        <v>0</v>
      </c>
      <c r="AF50" s="76"/>
      <c r="AG50" s="103" t="str">
        <f>+B18</f>
        <v>Bender, Marcus</v>
      </c>
      <c r="AH50" s="76"/>
      <c r="AI50" s="76"/>
      <c r="AJ50" s="76"/>
      <c r="AK50" s="76"/>
      <c r="AL50" s="76"/>
      <c r="AM50" s="131">
        <v>3</v>
      </c>
      <c r="AN50" s="104" t="s">
        <v>17</v>
      </c>
      <c r="AO50" s="130">
        <v>0</v>
      </c>
    </row>
    <row r="51" spans="1:41" s="3" customFormat="1" ht="13.5" customHeight="1" thickBot="1">
      <c r="A51" s="63" t="s">
        <v>64</v>
      </c>
      <c r="B51" s="108" t="str">
        <f>+B4</f>
        <v>Jaksch, Christian</v>
      </c>
      <c r="C51" s="64"/>
      <c r="D51" s="65" t="s">
        <v>0</v>
      </c>
      <c r="E51" s="64"/>
      <c r="F51" s="66" t="str">
        <f>+B10</f>
        <v>Herrmann, Lukas</v>
      </c>
      <c r="G51" s="67"/>
      <c r="H51" s="67"/>
      <c r="I51" s="67"/>
      <c r="J51" s="67"/>
      <c r="K51" s="67"/>
      <c r="L51" s="67"/>
      <c r="M51" s="67"/>
      <c r="N51" s="67"/>
      <c r="O51" s="122">
        <v>3</v>
      </c>
      <c r="P51" s="68" t="s">
        <v>17</v>
      </c>
      <c r="Q51" s="125">
        <v>1</v>
      </c>
      <c r="R51" s="116" t="s">
        <v>52</v>
      </c>
      <c r="S51" s="43"/>
      <c r="T51" s="43"/>
      <c r="U51" s="117" t="str">
        <f>+B14</f>
        <v>Dierolf, Ulrich</v>
      </c>
      <c r="V51" s="43"/>
      <c r="W51" s="43"/>
      <c r="X51" s="43"/>
      <c r="Y51" s="43"/>
      <c r="Z51" s="43"/>
      <c r="AA51" s="43"/>
      <c r="AB51" s="43"/>
      <c r="AC51" s="43"/>
      <c r="AD51" s="43"/>
      <c r="AE51" s="118" t="s">
        <v>0</v>
      </c>
      <c r="AF51" s="43"/>
      <c r="AG51" s="113">
        <f>+B16</f>
        <v>0</v>
      </c>
      <c r="AH51" s="43"/>
      <c r="AI51" s="43"/>
      <c r="AJ51" s="43"/>
      <c r="AK51" s="43"/>
      <c r="AL51" s="43"/>
      <c r="AM51" s="137"/>
      <c r="AN51" s="33" t="s">
        <v>17</v>
      </c>
      <c r="AO51" s="138"/>
    </row>
    <row r="52" spans="1:41" s="3" customFormat="1" ht="4.5" customHeight="1">
      <c r="A52" s="81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</row>
    <row r="53" spans="1:41" s="3" customFormat="1" ht="13.5" customHeight="1" thickBot="1">
      <c r="A53" s="42" t="s">
        <v>30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S53" s="36"/>
      <c r="T53" s="2"/>
      <c r="V53" s="114"/>
      <c r="W53" s="114"/>
      <c r="X53" s="114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</row>
    <row r="54" spans="1:41" s="3" customFormat="1" ht="13.5" customHeight="1">
      <c r="A54" s="44" t="s">
        <v>32</v>
      </c>
      <c r="B54" s="106" t="str">
        <f>+B14</f>
        <v>Dierolf, Ulrich</v>
      </c>
      <c r="C54" s="46"/>
      <c r="D54" s="47" t="s">
        <v>0</v>
      </c>
      <c r="E54" s="48"/>
      <c r="F54" s="49" t="str">
        <f>+B22</f>
        <v>Gökyildiz, Ferhat</v>
      </c>
      <c r="G54" s="50"/>
      <c r="H54" s="50"/>
      <c r="I54" s="50"/>
      <c r="J54" s="50"/>
      <c r="K54" s="50"/>
      <c r="L54" s="50"/>
      <c r="M54" s="50"/>
      <c r="N54" s="50"/>
      <c r="O54" s="120">
        <v>3</v>
      </c>
      <c r="P54" s="51" t="s">
        <v>17</v>
      </c>
      <c r="Q54" s="129">
        <v>0</v>
      </c>
      <c r="S54" s="82"/>
      <c r="T54" s="105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119"/>
      <c r="AG54" s="36"/>
      <c r="AH54" s="36"/>
      <c r="AI54" s="36"/>
      <c r="AJ54" s="36"/>
      <c r="AK54" s="36"/>
      <c r="AL54" s="36"/>
      <c r="AM54" s="36"/>
      <c r="AN54" s="36"/>
      <c r="AO54" s="36"/>
    </row>
    <row r="55" spans="1:41" s="3" customFormat="1" ht="13.5" customHeight="1">
      <c r="A55" s="54" t="s">
        <v>34</v>
      </c>
      <c r="B55" s="107" t="str">
        <f>+B12</f>
        <v>Schäfer, Sven</v>
      </c>
      <c r="C55" s="55"/>
      <c r="D55" s="56" t="s">
        <v>0</v>
      </c>
      <c r="E55" s="55"/>
      <c r="F55" s="57">
        <f>+B16</f>
        <v>0</v>
      </c>
      <c r="G55" s="58"/>
      <c r="H55" s="58"/>
      <c r="I55" s="58"/>
      <c r="J55" s="58"/>
      <c r="K55" s="58"/>
      <c r="L55" s="58"/>
      <c r="M55" s="58"/>
      <c r="N55" s="58"/>
      <c r="O55" s="121"/>
      <c r="P55" s="59" t="s">
        <v>17</v>
      </c>
      <c r="Q55" s="178"/>
      <c r="S55" s="82"/>
      <c r="T55" s="105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119"/>
      <c r="AG55" s="36"/>
      <c r="AH55" s="36"/>
      <c r="AI55" s="36"/>
      <c r="AJ55" s="36"/>
      <c r="AK55" s="36"/>
      <c r="AL55" s="36"/>
      <c r="AM55" s="36"/>
      <c r="AN55" s="36"/>
      <c r="AO55" s="36"/>
    </row>
    <row r="56" spans="1:41" s="3" customFormat="1" ht="13.5" customHeight="1">
      <c r="A56" s="54" t="s">
        <v>36</v>
      </c>
      <c r="B56" s="107" t="str">
        <f>+B10</f>
        <v>Herrmann, Lukas</v>
      </c>
      <c r="C56" s="55"/>
      <c r="D56" s="56" t="s">
        <v>0</v>
      </c>
      <c r="E56" s="55"/>
      <c r="F56" s="57" t="str">
        <f>+B18</f>
        <v>Bender, Marcus</v>
      </c>
      <c r="G56" s="58"/>
      <c r="H56" s="58"/>
      <c r="I56" s="58"/>
      <c r="J56" s="58"/>
      <c r="K56" s="58"/>
      <c r="L56" s="58"/>
      <c r="M56" s="58"/>
      <c r="N56" s="58"/>
      <c r="O56" s="121">
        <v>1</v>
      </c>
      <c r="P56" s="59" t="s">
        <v>17</v>
      </c>
      <c r="Q56" s="178">
        <v>3</v>
      </c>
      <c r="S56" s="82"/>
      <c r="T56" s="105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119"/>
      <c r="AG56" s="36"/>
      <c r="AH56" s="36"/>
      <c r="AI56" s="36"/>
      <c r="AJ56" s="36"/>
      <c r="AK56" s="36"/>
      <c r="AL56" s="36"/>
      <c r="AM56" s="36"/>
      <c r="AN56" s="36"/>
      <c r="AO56" s="36"/>
    </row>
    <row r="57" spans="1:41" s="3" customFormat="1" ht="13.5" customHeight="1">
      <c r="A57" s="54" t="s">
        <v>38</v>
      </c>
      <c r="B57" s="107">
        <f>+B8</f>
        <v>0</v>
      </c>
      <c r="C57" s="55"/>
      <c r="D57" s="56" t="s">
        <v>0</v>
      </c>
      <c r="E57" s="55"/>
      <c r="F57" s="57" t="str">
        <f>+B20</f>
        <v>Truckenmüller, Peter</v>
      </c>
      <c r="G57" s="58"/>
      <c r="H57" s="58"/>
      <c r="I57" s="58"/>
      <c r="J57" s="58"/>
      <c r="K57" s="58"/>
      <c r="L57" s="58"/>
      <c r="M57" s="58"/>
      <c r="N57" s="58"/>
      <c r="O57" s="121"/>
      <c r="P57" s="59" t="s">
        <v>17</v>
      </c>
      <c r="Q57" s="178"/>
      <c r="S57" s="82"/>
      <c r="T57" s="105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119"/>
      <c r="AG57" s="36"/>
      <c r="AH57" s="36"/>
      <c r="AI57" s="36"/>
      <c r="AJ57" s="36"/>
      <c r="AK57" s="36"/>
      <c r="AL57" s="36"/>
      <c r="AM57" s="36"/>
      <c r="AN57" s="36"/>
      <c r="AO57" s="36"/>
    </row>
    <row r="58" spans="1:41" s="3" customFormat="1" ht="13.5" customHeight="1" thickBot="1">
      <c r="A58" s="63" t="s">
        <v>40</v>
      </c>
      <c r="B58" s="108" t="str">
        <f>+B4</f>
        <v>Jaksch, Christian</v>
      </c>
      <c r="C58" s="64"/>
      <c r="D58" s="65" t="s">
        <v>0</v>
      </c>
      <c r="E58" s="64"/>
      <c r="F58" s="66" t="str">
        <f>+B6</f>
        <v>Lang, Tim</v>
      </c>
      <c r="G58" s="67"/>
      <c r="H58" s="67"/>
      <c r="I58" s="67"/>
      <c r="J58" s="67"/>
      <c r="K58" s="67"/>
      <c r="L58" s="67"/>
      <c r="M58" s="67"/>
      <c r="N58" s="67"/>
      <c r="O58" s="122">
        <v>3</v>
      </c>
      <c r="P58" s="68" t="s">
        <v>17</v>
      </c>
      <c r="Q58" s="179">
        <v>0</v>
      </c>
      <c r="S58" s="82"/>
      <c r="T58" s="105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119"/>
      <c r="AG58" s="36"/>
      <c r="AH58" s="36"/>
      <c r="AI58" s="36"/>
      <c r="AJ58" s="36"/>
      <c r="AK58" s="36"/>
      <c r="AL58" s="36"/>
      <c r="AM58" s="36"/>
      <c r="AN58" s="36"/>
      <c r="AO58" s="36"/>
    </row>
    <row r="62" spans="2:3" ht="18.75">
      <c r="B62" s="86" t="s">
        <v>72</v>
      </c>
      <c r="C62" s="87" t="str">
        <f>$C$1</f>
        <v>Jungen U18 BI-Quali-RLT</v>
      </c>
    </row>
    <row r="64" ht="13.5" thickBot="1"/>
    <row r="65" spans="2:41" ht="16.5" thickBot="1">
      <c r="B65" s="88" t="str">
        <f>$B$3</f>
        <v>Name</v>
      </c>
      <c r="C65" s="139"/>
      <c r="D65" s="140"/>
      <c r="E65" s="140"/>
      <c r="F65" s="140"/>
      <c r="G65" s="140"/>
      <c r="H65" s="142" t="s">
        <v>73</v>
      </c>
      <c r="I65" s="140"/>
      <c r="J65" s="140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1"/>
      <c r="AA65" s="149" t="s">
        <v>74</v>
      </c>
      <c r="AB65" s="140"/>
      <c r="AC65" s="140"/>
      <c r="AD65" s="140"/>
      <c r="AE65" s="140"/>
      <c r="AF65" s="141"/>
      <c r="AG65" s="189" t="str">
        <f>$AG$3</f>
        <v>Punkte</v>
      </c>
      <c r="AH65" s="190"/>
      <c r="AI65" s="191"/>
      <c r="AJ65" s="192" t="str">
        <f>$AJ$3</f>
        <v>Sätze</v>
      </c>
      <c r="AK65" s="190"/>
      <c r="AL65" s="191"/>
      <c r="AM65" s="89" t="str">
        <f>$AM$3</f>
        <v>Platz</v>
      </c>
      <c r="AN65" s="9"/>
      <c r="AO65" s="90"/>
    </row>
    <row r="66" spans="2:41" ht="16.5" thickBot="1">
      <c r="B66" s="151" t="str">
        <f>$B$4</f>
        <v>Jaksch, Christian</v>
      </c>
      <c r="C66" s="153" t="str">
        <f>$B$5</f>
        <v>TSV Herbolzheim</v>
      </c>
      <c r="D66" s="154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AA66" s="145">
        <f aca="true" t="shared" si="0" ref="AA66:AA75">SUM(AJ66-AL66)</f>
        <v>15</v>
      </c>
      <c r="AB66" s="146"/>
      <c r="AC66" s="146"/>
      <c r="AD66" s="146"/>
      <c r="AE66" s="147"/>
      <c r="AF66" s="148"/>
      <c r="AG66" s="91">
        <f>$AG$4</f>
        <v>7</v>
      </c>
      <c r="AH66" s="92" t="s">
        <v>17</v>
      </c>
      <c r="AI66" s="93">
        <f>$AI$4</f>
        <v>0</v>
      </c>
      <c r="AJ66" s="94">
        <f>$AJ$4</f>
        <v>21</v>
      </c>
      <c r="AK66" s="92" t="s">
        <v>17</v>
      </c>
      <c r="AL66" s="93">
        <f>$AL$4</f>
        <v>6</v>
      </c>
      <c r="AM66" s="197">
        <v>1</v>
      </c>
      <c r="AN66" s="198"/>
      <c r="AO66" s="199"/>
    </row>
    <row r="67" spans="2:41" ht="16.5" thickBot="1">
      <c r="B67" s="150" t="str">
        <f>$B$12</f>
        <v>Schäfer, Sven</v>
      </c>
      <c r="C67" s="153" t="str">
        <f>$B$13</f>
        <v>TGV E. Beilstein</v>
      </c>
      <c r="D67" s="154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AA67" s="145">
        <f t="shared" si="0"/>
        <v>13</v>
      </c>
      <c r="AB67" s="146"/>
      <c r="AC67" s="146"/>
      <c r="AD67" s="146"/>
      <c r="AE67" s="147"/>
      <c r="AF67" s="148"/>
      <c r="AG67" s="91">
        <f>$AG$12</f>
        <v>6</v>
      </c>
      <c r="AH67" s="92" t="s">
        <v>17</v>
      </c>
      <c r="AI67" s="95">
        <f>$AI$12</f>
        <v>1</v>
      </c>
      <c r="AJ67" s="94">
        <f>$AJ$12</f>
        <v>19</v>
      </c>
      <c r="AK67" s="92" t="s">
        <v>17</v>
      </c>
      <c r="AL67" s="95">
        <f>$AL$12</f>
        <v>6</v>
      </c>
      <c r="AM67" s="197">
        <v>2</v>
      </c>
      <c r="AN67" s="198"/>
      <c r="AO67" s="199"/>
    </row>
    <row r="68" spans="2:41" ht="16.5" thickBot="1">
      <c r="B68" s="150" t="str">
        <f>$B$14</f>
        <v>Dierolf, Ulrich</v>
      </c>
      <c r="C68" s="153" t="str">
        <f>$B$15</f>
        <v>TSV Ellhofen</v>
      </c>
      <c r="D68" s="154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AA68" s="145">
        <f t="shared" si="0"/>
        <v>6</v>
      </c>
      <c r="AB68" s="146"/>
      <c r="AC68" s="146"/>
      <c r="AD68" s="146"/>
      <c r="AE68" s="147"/>
      <c r="AF68" s="148"/>
      <c r="AG68" s="91">
        <f>$AG$14</f>
        <v>5</v>
      </c>
      <c r="AH68" s="92" t="s">
        <v>17</v>
      </c>
      <c r="AI68" s="95">
        <f>$AI$14</f>
        <v>2</v>
      </c>
      <c r="AJ68" s="94">
        <f>$AJ$14</f>
        <v>18</v>
      </c>
      <c r="AK68" s="92" t="s">
        <v>17</v>
      </c>
      <c r="AL68" s="95">
        <f>$AL$14</f>
        <v>12</v>
      </c>
      <c r="AM68" s="197">
        <v>3</v>
      </c>
      <c r="AN68" s="198"/>
      <c r="AO68" s="199"/>
    </row>
    <row r="69" spans="2:41" ht="16.5" thickBot="1">
      <c r="B69" s="150" t="str">
        <f>$B$22</f>
        <v>Gökyildiz, Ferhat</v>
      </c>
      <c r="C69" s="153" t="str">
        <f>$B$23</f>
        <v>SC Amorbach</v>
      </c>
      <c r="D69" s="154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AA69" s="145">
        <f t="shared" si="0"/>
        <v>-1</v>
      </c>
      <c r="AB69" s="146"/>
      <c r="AC69" s="146"/>
      <c r="AD69" s="146"/>
      <c r="AE69" s="147"/>
      <c r="AF69" s="148"/>
      <c r="AG69" s="91">
        <f>$AG$22</f>
        <v>4</v>
      </c>
      <c r="AH69" s="92" t="s">
        <v>17</v>
      </c>
      <c r="AI69" s="95">
        <f>$AI$22</f>
        <v>3</v>
      </c>
      <c r="AJ69" s="94">
        <f>$AJ$22</f>
        <v>12</v>
      </c>
      <c r="AK69" s="92" t="s">
        <v>17</v>
      </c>
      <c r="AL69" s="95">
        <f>$AL$22</f>
        <v>13</v>
      </c>
      <c r="AM69" s="197">
        <v>4</v>
      </c>
      <c r="AN69" s="198"/>
      <c r="AO69" s="199"/>
    </row>
    <row r="70" spans="2:41" ht="16.5" thickBot="1">
      <c r="B70" s="150" t="str">
        <f>$B$20</f>
        <v>Truckenmüller, Peter</v>
      </c>
      <c r="C70" s="153" t="str">
        <f>$B$21</f>
        <v>SV Massenbachhausen</v>
      </c>
      <c r="D70" s="154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AA70" s="145">
        <f t="shared" si="0"/>
        <v>-6</v>
      </c>
      <c r="AB70" s="146"/>
      <c r="AC70" s="146"/>
      <c r="AD70" s="146"/>
      <c r="AE70" s="147"/>
      <c r="AF70" s="148"/>
      <c r="AG70" s="91">
        <f>$AG$20</f>
        <v>2</v>
      </c>
      <c r="AH70" s="92" t="s">
        <v>17</v>
      </c>
      <c r="AI70" s="95">
        <f>$AI$20</f>
        <v>5</v>
      </c>
      <c r="AJ70" s="94">
        <f>$AJ$20</f>
        <v>10</v>
      </c>
      <c r="AK70" s="92" t="s">
        <v>17</v>
      </c>
      <c r="AL70" s="95">
        <f>$AL$20</f>
        <v>16</v>
      </c>
      <c r="AM70" s="197">
        <v>5</v>
      </c>
      <c r="AN70" s="198"/>
      <c r="AO70" s="199"/>
    </row>
    <row r="71" spans="2:41" ht="16.5" thickBot="1">
      <c r="B71" s="150" t="str">
        <f>$B$6</f>
        <v>Lang, Tim</v>
      </c>
      <c r="C71" s="153" t="str">
        <f>$B$7</f>
        <v>VfL Brackenheim</v>
      </c>
      <c r="D71" s="154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AA71" s="145">
        <f t="shared" si="0"/>
        <v>-7</v>
      </c>
      <c r="AB71" s="146"/>
      <c r="AC71" s="146"/>
      <c r="AD71" s="146"/>
      <c r="AE71" s="147"/>
      <c r="AF71" s="148"/>
      <c r="AG71" s="91">
        <f>$AG$6</f>
        <v>2</v>
      </c>
      <c r="AH71" s="92" t="s">
        <v>17</v>
      </c>
      <c r="AI71" s="95">
        <f>$AI$6</f>
        <v>5</v>
      </c>
      <c r="AJ71" s="94">
        <f>$AJ$6</f>
        <v>10</v>
      </c>
      <c r="AK71" s="92" t="s">
        <v>17</v>
      </c>
      <c r="AL71" s="95">
        <f>$AL$6</f>
        <v>17</v>
      </c>
      <c r="AM71" s="197">
        <v>6</v>
      </c>
      <c r="AN71" s="198"/>
      <c r="AO71" s="199"/>
    </row>
    <row r="72" spans="2:41" ht="16.5" thickBot="1">
      <c r="B72" s="150" t="str">
        <f>$B$18</f>
        <v>Bender, Marcus</v>
      </c>
      <c r="C72" s="153" t="str">
        <f>$B$19</f>
        <v>TSV Weinsberg</v>
      </c>
      <c r="D72" s="154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AA72" s="145">
        <f t="shared" si="0"/>
        <v>-8</v>
      </c>
      <c r="AB72" s="146"/>
      <c r="AC72" s="146"/>
      <c r="AD72" s="146"/>
      <c r="AE72" s="147"/>
      <c r="AF72" s="148"/>
      <c r="AG72" s="91">
        <f>$AG$18</f>
        <v>1</v>
      </c>
      <c r="AH72" s="92" t="s">
        <v>17</v>
      </c>
      <c r="AI72" s="95">
        <f>$AI$18</f>
        <v>6</v>
      </c>
      <c r="AJ72" s="94">
        <f>$AJ$18</f>
        <v>11</v>
      </c>
      <c r="AK72" s="92" t="s">
        <v>17</v>
      </c>
      <c r="AL72" s="95">
        <f>$AL$18</f>
        <v>19</v>
      </c>
      <c r="AM72" s="197">
        <v>7</v>
      </c>
      <c r="AN72" s="198"/>
      <c r="AO72" s="199"/>
    </row>
    <row r="73" spans="2:41" ht="16.5" thickBot="1">
      <c r="B73" s="150" t="str">
        <f>$B$10</f>
        <v>Herrmann, Lukas</v>
      </c>
      <c r="C73" s="153" t="str">
        <f>$B$11</f>
        <v>SV Neckarsulm</v>
      </c>
      <c r="D73" s="154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AA73" s="145">
        <f t="shared" si="0"/>
        <v>-12</v>
      </c>
      <c r="AB73" s="146"/>
      <c r="AC73" s="146"/>
      <c r="AD73" s="146"/>
      <c r="AE73" s="147"/>
      <c r="AF73" s="148"/>
      <c r="AG73" s="91">
        <f>$AG$10</f>
        <v>1</v>
      </c>
      <c r="AH73" s="92" t="s">
        <v>17</v>
      </c>
      <c r="AI73" s="95">
        <f>$AI$10</f>
        <v>6</v>
      </c>
      <c r="AJ73" s="94">
        <f>$AJ$10</f>
        <v>8</v>
      </c>
      <c r="AK73" s="92" t="s">
        <v>17</v>
      </c>
      <c r="AL73" s="95">
        <f>$AL$10</f>
        <v>20</v>
      </c>
      <c r="AM73" s="197">
        <v>8</v>
      </c>
      <c r="AN73" s="198"/>
      <c r="AO73" s="199"/>
    </row>
    <row r="74" spans="2:41" ht="16.5" thickBot="1">
      <c r="B74" s="150">
        <f>$B$16</f>
        <v>0</v>
      </c>
      <c r="C74" s="153">
        <f>$B$17</f>
        <v>0</v>
      </c>
      <c r="D74" s="154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AA74" s="145">
        <f t="shared" si="0"/>
        <v>0</v>
      </c>
      <c r="AB74" s="146"/>
      <c r="AC74" s="146"/>
      <c r="AD74" s="146"/>
      <c r="AE74" s="147"/>
      <c r="AF74" s="148"/>
      <c r="AG74" s="91">
        <f>$AG$16</f>
        <v>0</v>
      </c>
      <c r="AH74" s="92" t="s">
        <v>17</v>
      </c>
      <c r="AI74" s="95">
        <f>$AI$16</f>
        <v>0</v>
      </c>
      <c r="AJ74" s="94">
        <f>$AJ$16</f>
        <v>0</v>
      </c>
      <c r="AK74" s="92" t="s">
        <v>17</v>
      </c>
      <c r="AL74" s="95">
        <f>$AL$16</f>
        <v>0</v>
      </c>
      <c r="AM74" s="197">
        <v>9</v>
      </c>
      <c r="AN74" s="198"/>
      <c r="AO74" s="199"/>
    </row>
    <row r="75" spans="2:41" ht="16.5" thickBot="1">
      <c r="B75" s="152">
        <f>$B$8</f>
        <v>0</v>
      </c>
      <c r="C75" s="153">
        <f>$B$9</f>
        <v>0</v>
      </c>
      <c r="D75" s="154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AA75" s="145">
        <f t="shared" si="0"/>
        <v>0</v>
      </c>
      <c r="AB75" s="146"/>
      <c r="AC75" s="146"/>
      <c r="AD75" s="146"/>
      <c r="AE75" s="147"/>
      <c r="AF75" s="148"/>
      <c r="AG75" s="96">
        <f>$AG$8</f>
        <v>0</v>
      </c>
      <c r="AH75" s="97" t="s">
        <v>17</v>
      </c>
      <c r="AI75" s="98">
        <f>$AI$8</f>
        <v>0</v>
      </c>
      <c r="AJ75" s="99">
        <f>$AJ$8</f>
        <v>0</v>
      </c>
      <c r="AK75" s="97" t="s">
        <v>17</v>
      </c>
      <c r="AL75" s="98">
        <f>$AL$8</f>
        <v>0</v>
      </c>
      <c r="AM75" s="197">
        <v>10</v>
      </c>
      <c r="AN75" s="198"/>
      <c r="AO75" s="199"/>
    </row>
    <row r="76" spans="33:38" ht="16.5" thickBot="1">
      <c r="AG76" s="155">
        <f>SUM(AG66:AG75)</f>
        <v>28</v>
      </c>
      <c r="AH76" s="156" t="s">
        <v>17</v>
      </c>
      <c r="AI76" s="156">
        <f>SUM(AI66:AI75)</f>
        <v>28</v>
      </c>
      <c r="AJ76" s="156">
        <f>SUM(AJ66:AJ75)</f>
        <v>109</v>
      </c>
      <c r="AK76" s="156" t="s">
        <v>17</v>
      </c>
      <c r="AL76" s="157">
        <f>SUM(AL66:AL75)</f>
        <v>109</v>
      </c>
    </row>
  </sheetData>
  <sheetProtection password="C65E"/>
  <mergeCells count="25">
    <mergeCell ref="AM74:AO74"/>
    <mergeCell ref="AM75:AO75"/>
    <mergeCell ref="AM70:AO70"/>
    <mergeCell ref="AM71:AO71"/>
    <mergeCell ref="AM72:AO72"/>
    <mergeCell ref="AM73:AO73"/>
    <mergeCell ref="AM66:AO66"/>
    <mergeCell ref="AM67:AO67"/>
    <mergeCell ref="AM68:AO68"/>
    <mergeCell ref="AM69:AO69"/>
    <mergeCell ref="AG3:AI3"/>
    <mergeCell ref="AJ3:AL3"/>
    <mergeCell ref="AM3:AO3"/>
    <mergeCell ref="AG65:AI65"/>
    <mergeCell ref="AJ65:AL65"/>
    <mergeCell ref="AM4:AO4"/>
    <mergeCell ref="AM6:AO6"/>
    <mergeCell ref="AM8:AO8"/>
    <mergeCell ref="AM10:AO10"/>
    <mergeCell ref="AM12:AO12"/>
    <mergeCell ref="AM22:AO22"/>
    <mergeCell ref="AM14:AO14"/>
    <mergeCell ref="AM16:AO16"/>
    <mergeCell ref="AM18:AO18"/>
    <mergeCell ref="AM20:AO20"/>
  </mergeCells>
  <printOptions/>
  <pageMargins left="0.5905511811023623" right="0.1968503937007874" top="0.39" bottom="0" header="0.5118110236220472" footer="0.5118110236220472"/>
  <pageSetup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ABC-Dat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Buttler</dc:creator>
  <cp:keywords/>
  <dc:description/>
  <cp:lastModifiedBy>Stephan Roth</cp:lastModifiedBy>
  <cp:lastPrinted>2007-02-03T18:55:06Z</cp:lastPrinted>
  <dcterms:created xsi:type="dcterms:W3CDTF">1998-10-05T15:45:18Z</dcterms:created>
  <dcterms:modified xsi:type="dcterms:W3CDTF">2007-02-05T17:18:15Z</dcterms:modified>
  <cp:category/>
  <cp:version/>
  <cp:contentType/>
  <cp:contentStatus/>
</cp:coreProperties>
</file>