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activeTab="0"/>
  </bookViews>
  <sheets>
    <sheet name="JU18 I-Z Gr.1" sheetId="1" r:id="rId1"/>
    <sheet name="JU18 I-Z Gr.2" sheetId="2" r:id="rId2"/>
    <sheet name="JU18 I-Z Gr.3" sheetId="3" r:id="rId3"/>
    <sheet name="JU18 I-Z Gr.4" sheetId="4" r:id="rId4"/>
    <sheet name="JU18 I-Z Gr.5" sheetId="5" r:id="rId5"/>
    <sheet name="JU18 I-Z Gr.6" sheetId="6" r:id="rId6"/>
    <sheet name="JU18 I-Z Gr.7" sheetId="7" r:id="rId7"/>
    <sheet name="JU18 I-Z Gr.8" sheetId="8" r:id="rId8"/>
    <sheet name="JU18 I-Z Gr.9" sheetId="9" r:id="rId9"/>
    <sheet name="JU18 I-ZGr.10" sheetId="10" r:id="rId10"/>
    <sheet name="JU18 I-Z Gr.11" sheetId="11" r:id="rId11"/>
    <sheet name="JU18 I-Z Gr.12" sheetId="12" r:id="rId12"/>
    <sheet name="JU18 I-Z Gr.13" sheetId="13" r:id="rId13"/>
    <sheet name="MU18 Gr.14" sheetId="14" r:id="rId14"/>
    <sheet name="MU18 Gr.15" sheetId="15" r:id="rId15"/>
    <sheet name="MU18 Gr.16" sheetId="16" r:id="rId16"/>
    <sheet name="MU18 Gr.17" sheetId="17" r:id="rId17"/>
    <sheet name="MU18 Gr.18" sheetId="18" r:id="rId18"/>
  </sheets>
  <definedNames/>
  <calcPr fullCalcOnLoad="1"/>
</workbook>
</file>

<file path=xl/sharedStrings.xml><?xml version="1.0" encoding="utf-8"?>
<sst xmlns="http://schemas.openxmlformats.org/spreadsheetml/2006/main" count="2500" uniqueCount="157">
  <si>
    <t>Nr</t>
  </si>
  <si>
    <t>Name</t>
  </si>
  <si>
    <t>Verein</t>
  </si>
  <si>
    <t>Platz</t>
  </si>
  <si>
    <t>:</t>
  </si>
  <si>
    <t>Erg.</t>
  </si>
  <si>
    <t>-</t>
  </si>
  <si>
    <t>2. Runde</t>
  </si>
  <si>
    <t>1. Runde</t>
  </si>
  <si>
    <t>3. Runde</t>
  </si>
  <si>
    <t>4. Runde</t>
  </si>
  <si>
    <t>5. Runde</t>
  </si>
  <si>
    <t>Veranstaltung:</t>
  </si>
  <si>
    <t>Tabelle</t>
  </si>
  <si>
    <t>Punkte</t>
  </si>
  <si>
    <t>Sätze</t>
  </si>
  <si>
    <t>Diff.</t>
  </si>
  <si>
    <t>Gruppe 01</t>
  </si>
  <si>
    <t>Gruppe 02</t>
  </si>
  <si>
    <t>Gruppe 03</t>
  </si>
  <si>
    <t>Gruppe 04</t>
  </si>
  <si>
    <t>Gruppe 05</t>
  </si>
  <si>
    <t>Gruppe 06</t>
  </si>
  <si>
    <t>Gruppe 07</t>
  </si>
  <si>
    <t>Gruppe 08</t>
  </si>
  <si>
    <t>Gruppe 09</t>
  </si>
  <si>
    <t>Gruppe 10</t>
  </si>
  <si>
    <t>Gruppe 11</t>
  </si>
  <si>
    <t>Gruppe 12</t>
  </si>
  <si>
    <t>Gruppe 13</t>
  </si>
  <si>
    <t>Gruppe 14</t>
  </si>
  <si>
    <t>Jungen U18 (I-Z) Quali-RLT</t>
  </si>
  <si>
    <t>Mädchen U18 Quali-RLT</t>
  </si>
  <si>
    <t>Gruppe 15</t>
  </si>
  <si>
    <t>Gruppe 16</t>
  </si>
  <si>
    <t>Gruppe 17</t>
  </si>
  <si>
    <t>Gruppe 18</t>
  </si>
  <si>
    <t>Roth, Jochen</t>
  </si>
  <si>
    <t>SV Neckarsulm</t>
  </si>
  <si>
    <t>Krauskopf, Marco</t>
  </si>
  <si>
    <t>Spvgg Oedheim</t>
  </si>
  <si>
    <t>Schlotawa, Oliver</t>
  </si>
  <si>
    <t>TSV Weinsberg</t>
  </si>
  <si>
    <t>Neidlein, Roman</t>
  </si>
  <si>
    <t>TG Offenau</t>
  </si>
  <si>
    <t>Klawitter, Moritz</t>
  </si>
  <si>
    <t>VfL Neckargartach</t>
  </si>
  <si>
    <t>Genne, Michael</t>
  </si>
  <si>
    <t>Wirt, Florian</t>
  </si>
  <si>
    <t>Nachbar, Marcel</t>
  </si>
  <si>
    <t>Kreuer, Clemens</t>
  </si>
  <si>
    <t>Sax, Raphael</t>
  </si>
  <si>
    <t>VfL Obereisesheim</t>
  </si>
  <si>
    <t>TSV Untereisesheim</t>
  </si>
  <si>
    <t>Schefer, Anton</t>
  </si>
  <si>
    <t>TTC Widdern</t>
  </si>
  <si>
    <t>Klein, Tim</t>
  </si>
  <si>
    <t>SV Leingarten</t>
  </si>
  <si>
    <t>Köwilein, Jochen</t>
  </si>
  <si>
    <t>Brosig, Jonas</t>
  </si>
  <si>
    <t>Haller, Jens</t>
  </si>
  <si>
    <t>Vfl Neckargartach</t>
  </si>
  <si>
    <t>Finzer, Tobias</t>
  </si>
  <si>
    <t>SV Massenbachhausen</t>
  </si>
  <si>
    <t>Sinn, Tobias</t>
  </si>
  <si>
    <t>SC Ilsfeld</t>
  </si>
  <si>
    <t>Wirth, Kevin</t>
  </si>
  <si>
    <t>Schöttle, Daniel</t>
  </si>
  <si>
    <t>TSV Meimsheim</t>
  </si>
  <si>
    <t>Voss, Marvin</t>
  </si>
  <si>
    <t>Sigloch, Michael</t>
  </si>
  <si>
    <t>TTF Wüstenrot</t>
  </si>
  <si>
    <t>Müller, Andreas</t>
  </si>
  <si>
    <t>Siol, Kevin</t>
  </si>
  <si>
    <t>Schüfer, Felix</t>
  </si>
  <si>
    <t>Gebert, Jochen</t>
  </si>
  <si>
    <t>TSV Stetten</t>
  </si>
  <si>
    <t>FC Kirchhausen</t>
  </si>
  <si>
    <t>Koch, Maik</t>
  </si>
  <si>
    <t>Frank, Denis</t>
  </si>
  <si>
    <t>Marek, Alexander</t>
  </si>
  <si>
    <t>Bender, Marcus</t>
  </si>
  <si>
    <t>Schimmel, Peter</t>
  </si>
  <si>
    <t>Burk, Alexander</t>
  </si>
  <si>
    <t>Güc, Özgür</t>
  </si>
  <si>
    <t>Truckenmüller, Peter</t>
  </si>
  <si>
    <t>Mistele, Tobias</t>
  </si>
  <si>
    <t>Hausdorf, Kevin</t>
  </si>
  <si>
    <t>Hadlaczky, Stefan</t>
  </si>
  <si>
    <t>Pustlauk, Timo</t>
  </si>
  <si>
    <t>Seiferth, Danny</t>
  </si>
  <si>
    <t>Spatalisano, Carlogereo</t>
  </si>
  <si>
    <t>Herrmann, Lukas</t>
  </si>
  <si>
    <t>Koppenhöfer, Daniel</t>
  </si>
  <si>
    <t>Richter, Yannick</t>
  </si>
  <si>
    <t>Dokovic, Goran</t>
  </si>
  <si>
    <t>Ongherth, Ralph</t>
  </si>
  <si>
    <t>Maliszewski, Benjamin</t>
  </si>
  <si>
    <t>Jakob, Steffen</t>
  </si>
  <si>
    <t>Mayer, Christian</t>
  </si>
  <si>
    <t>Winter, Boris</t>
  </si>
  <si>
    <t>Zintz, Arno</t>
  </si>
  <si>
    <t>Stein, Alexander</t>
  </si>
  <si>
    <t>Müller, Tobias</t>
  </si>
  <si>
    <t>Heizmann, Johannes</t>
  </si>
  <si>
    <t>Jochim, Tim</t>
  </si>
  <si>
    <t>Javar, David</t>
  </si>
  <si>
    <t>Hammer, David</t>
  </si>
  <si>
    <t>Rohatscheck, David</t>
  </si>
  <si>
    <t>Thullner, Daniel</t>
  </si>
  <si>
    <t>Sessbrügger, Sven</t>
  </si>
  <si>
    <t>Maier, Marcel</t>
  </si>
  <si>
    <t>Frey, Raphael</t>
  </si>
  <si>
    <t>Metzger, Dennis</t>
  </si>
  <si>
    <t>Merkle, Tobias</t>
  </si>
  <si>
    <t>Leitner, Timo</t>
  </si>
  <si>
    <t>Hofmann, Tom</t>
  </si>
  <si>
    <t>Bulenz, Matthias</t>
  </si>
  <si>
    <t>Schaffner, Leo</t>
  </si>
  <si>
    <t>TSV Talheim</t>
  </si>
  <si>
    <t>Herrmann, Sarah</t>
  </si>
  <si>
    <t>Neubauer, Anna-Lena</t>
  </si>
  <si>
    <t>SV Frauenzimmern</t>
  </si>
  <si>
    <t>Momber, Stefanie</t>
  </si>
  <si>
    <t>Friederich, Pia</t>
  </si>
  <si>
    <t>Friederich, Lisa</t>
  </si>
  <si>
    <t>Grosch, Sarah</t>
  </si>
  <si>
    <t>TTC Gochsen</t>
  </si>
  <si>
    <t>Krauskopf, Svenja</t>
  </si>
  <si>
    <t>Pfennig, Maike</t>
  </si>
  <si>
    <t>Bauer, Linda</t>
  </si>
  <si>
    <t>Diefenbach, Natalie</t>
  </si>
  <si>
    <t>TSV Erlenbach</t>
  </si>
  <si>
    <t>Ortwein, Natalie</t>
  </si>
  <si>
    <t>TGV E. Beilstein</t>
  </si>
  <si>
    <t>Engel, Claudia</t>
  </si>
  <si>
    <t>Spfr Neckarwestheim</t>
  </si>
  <si>
    <t>Vogt, Lisa-Marie</t>
  </si>
  <si>
    <t>Dorsch, Lena</t>
  </si>
  <si>
    <t>Grün, Viktoria</t>
  </si>
  <si>
    <t>Pfitzenmayer, Franziska</t>
  </si>
  <si>
    <t>Gazmaga, Elisa</t>
  </si>
  <si>
    <t>Gebert, Patricia</t>
  </si>
  <si>
    <t>Erkert, Natalie</t>
  </si>
  <si>
    <t>Engel, Sabine</t>
  </si>
  <si>
    <t>Weitzsäcker, Tamara</t>
  </si>
  <si>
    <t>Grosch, Vera</t>
  </si>
  <si>
    <t>Eberle, Christina</t>
  </si>
  <si>
    <t>Rumbolz, Emili</t>
  </si>
  <si>
    <t>Hornung, Lena</t>
  </si>
  <si>
    <t>Thornton, Stine</t>
  </si>
  <si>
    <t>Karatas, Yüksel</t>
  </si>
  <si>
    <t>Kleditsch, Conrad</t>
  </si>
  <si>
    <t>Eberhardt, Leonie</t>
  </si>
  <si>
    <t>Müller, Maike</t>
  </si>
  <si>
    <t>Mathies, Andreas</t>
  </si>
  <si>
    <t>Klenk, Kai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</si>
</sst>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8" fillId="0" borderId="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8" fillId="0" borderId="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 applyProtection="1" quotePrefix="1">
      <alignment horizontal="center"/>
      <protection/>
    </xf>
    <xf numFmtId="1" fontId="5" fillId="0" borderId="21" xfId="0" applyNumberFormat="1" applyFont="1" applyBorder="1" applyAlignment="1" applyProtection="1" quotePrefix="1">
      <alignment/>
      <protection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1" fontId="5" fillId="0" borderId="2" xfId="0" applyNumberFormat="1" applyFont="1" applyBorder="1" applyAlignment="1" applyProtection="1" quotePrefix="1">
      <alignment/>
      <protection/>
    </xf>
    <xf numFmtId="1" fontId="7" fillId="0" borderId="2" xfId="0" applyNumberFormat="1" applyFont="1" applyBorder="1" applyAlignment="1" applyProtection="1" quotePrefix="1">
      <alignment/>
      <protection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Alignment="1">
      <alignment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 applyProtection="1" quotePrefix="1">
      <alignment horizontal="center"/>
      <protection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 quotePrefix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quotePrefix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34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0" fontId="4" fillId="0" borderId="19" xfId="0" applyFont="1" applyBorder="1" applyAlignment="1" applyProtection="1">
      <alignment/>
      <protection/>
    </xf>
    <xf numFmtId="0" fontId="7" fillId="0" borderId="38" xfId="0" applyFont="1" applyBorder="1" applyAlignment="1">
      <alignment/>
    </xf>
    <xf numFmtId="0" fontId="8" fillId="0" borderId="39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4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8" fillId="0" borderId="37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 quotePrefix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 quotePrefix="1">
      <alignment horizont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8" fillId="0" borderId="23" xfId="0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39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2" borderId="44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45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46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7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0" fontId="5" fillId="2" borderId="38" xfId="0" applyFont="1" applyFill="1" applyBorder="1" applyAlignment="1" applyProtection="1">
      <alignment/>
      <protection locked="0"/>
    </xf>
    <xf numFmtId="0" fontId="5" fillId="2" borderId="3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8" fillId="0" borderId="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37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50</v>
      </c>
      <c r="C5" s="4"/>
      <c r="D5" s="4"/>
      <c r="E5" s="81"/>
      <c r="F5" s="41"/>
      <c r="G5" s="211" t="s">
        <v>44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2</v>
      </c>
      <c r="R5" s="3" t="s">
        <v>4</v>
      </c>
      <c r="S5" s="10">
        <f>+AH14</f>
        <v>3</v>
      </c>
      <c r="T5" s="6">
        <f>+H14</f>
        <v>1</v>
      </c>
      <c r="U5" s="3" t="s">
        <v>4</v>
      </c>
      <c r="V5" s="10">
        <f>+J14</f>
        <v>3</v>
      </c>
      <c r="W5" s="6">
        <f>+AF18</f>
        <v>3</v>
      </c>
      <c r="X5" s="3" t="s">
        <v>4</v>
      </c>
      <c r="Y5" s="10">
        <f>+AH18</f>
        <v>1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6</v>
      </c>
      <c r="AD5" s="3" t="s">
        <v>4</v>
      </c>
      <c r="AE5" s="10">
        <f>SUM(J14,H25,AH18,J20,AH14)</f>
        <v>10</v>
      </c>
      <c r="AF5" s="242"/>
      <c r="AG5" s="243"/>
      <c r="AH5" s="244"/>
    </row>
    <row r="6" spans="1:34" ht="15.75">
      <c r="A6" s="174">
        <v>3</v>
      </c>
      <c r="B6" s="208"/>
      <c r="C6" s="4"/>
      <c r="D6" s="4"/>
      <c r="E6" s="81"/>
      <c r="F6" s="41"/>
      <c r="G6" s="211"/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0</v>
      </c>
      <c r="AC6" s="10">
        <f>SUM(H15,H24,AH19,J20,AF13)</f>
        <v>0</v>
      </c>
      <c r="AD6" s="3" t="s">
        <v>4</v>
      </c>
      <c r="AE6" s="10">
        <f>SUM(J15,J24,AF19,H20,AH13)</f>
        <v>0</v>
      </c>
      <c r="AF6" s="242"/>
      <c r="AG6" s="243"/>
      <c r="AH6" s="244"/>
    </row>
    <row r="7" spans="1:34" ht="15.75">
      <c r="A7" s="174">
        <v>4</v>
      </c>
      <c r="B7" s="208" t="s">
        <v>51</v>
      </c>
      <c r="C7" s="4"/>
      <c r="D7" s="4"/>
      <c r="E7" s="81"/>
      <c r="F7" s="41"/>
      <c r="G7" s="211" t="s">
        <v>53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2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3</v>
      </c>
      <c r="AA7" s="3" t="s">
        <v>4</v>
      </c>
      <c r="AB7" s="9">
        <f t="shared" si="1"/>
        <v>1</v>
      </c>
      <c r="AC7" s="10">
        <f>SUM(J15,H23,AF20,J19,AH14)</f>
        <v>9</v>
      </c>
      <c r="AD7" s="3" t="s">
        <v>4</v>
      </c>
      <c r="AE7" s="10">
        <f>SUM(H15,J23,AH20,H19,AF14)</f>
        <v>7</v>
      </c>
      <c r="AF7" s="242"/>
      <c r="AG7" s="243"/>
      <c r="AH7" s="244"/>
    </row>
    <row r="8" spans="1:34" ht="15.75">
      <c r="A8" s="175">
        <v>5</v>
      </c>
      <c r="B8" s="209" t="s">
        <v>54</v>
      </c>
      <c r="C8" s="1"/>
      <c r="D8" s="25"/>
      <c r="E8" s="81"/>
      <c r="F8" s="151"/>
      <c r="G8" s="212" t="s">
        <v>55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1</v>
      </c>
      <c r="N8" s="1">
        <f>+V6</f>
        <v>0</v>
      </c>
      <c r="O8" s="3" t="s">
        <v>4</v>
      </c>
      <c r="P8" s="2">
        <f>+T6</f>
        <v>0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4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10" t="s">
        <v>56</v>
      </c>
      <c r="C9" s="11"/>
      <c r="D9" s="11"/>
      <c r="E9" s="172"/>
      <c r="F9" s="12"/>
      <c r="G9" s="213" t="s">
        <v>57</v>
      </c>
      <c r="H9" s="13">
        <f>+Y4</f>
        <v>0</v>
      </c>
      <c r="I9" s="14" t="s">
        <v>4</v>
      </c>
      <c r="J9" s="15">
        <f>+W4</f>
        <v>3</v>
      </c>
      <c r="K9" s="13">
        <f>+Y5</f>
        <v>1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0</v>
      </c>
      <c r="Q9" s="17">
        <f>+Y7</f>
        <v>1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3</v>
      </c>
      <c r="AC9" s="18">
        <f>SUM(J13,J23,AH18,J18,AH13)</f>
        <v>5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36</v>
      </c>
      <c r="AD10" s="170"/>
      <c r="AE10" s="170">
        <f>SUM(AE4:AE9)</f>
        <v>36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Roth, Jochen</v>
      </c>
      <c r="F13" s="49" t="s">
        <v>6</v>
      </c>
      <c r="G13" s="50" t="str">
        <f>+B9</f>
        <v>Klein, Tim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>
        <f>+B6</f>
        <v>0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Klein, Tim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Kreuer, Clemens</v>
      </c>
      <c r="F14" s="56" t="s">
        <v>6</v>
      </c>
      <c r="G14" s="43" t="str">
        <f>+B8</f>
        <v>Schefer, Anton</v>
      </c>
      <c r="H14" s="227">
        <v>1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Kreuer, Clemens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Sax, Raphael</v>
      </c>
      <c r="Y14" s="58"/>
      <c r="Z14" s="75"/>
      <c r="AA14" s="42"/>
      <c r="AB14" s="42"/>
      <c r="AC14" s="42"/>
      <c r="AD14" s="42"/>
      <c r="AE14" s="42"/>
      <c r="AF14" s="232">
        <v>2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>
        <f>+B6</f>
        <v>0</v>
      </c>
      <c r="F15" s="62" t="s">
        <v>6</v>
      </c>
      <c r="G15" s="63" t="str">
        <f>+B7</f>
        <v>Sax, Raphael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Roth, Jochen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Schefer, Anton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Schefer, Anton</v>
      </c>
      <c r="F18" s="54" t="s">
        <v>6</v>
      </c>
      <c r="G18" s="48" t="str">
        <f>+B9</f>
        <v>Klein, Tim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Kreuer, Clemens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Klein, Tim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1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Roth, Jochen</v>
      </c>
      <c r="F19" s="57" t="s">
        <v>6</v>
      </c>
      <c r="G19" s="42" t="str">
        <f>+B7</f>
        <v>Sax, Raphael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Roth, Jochen</v>
      </c>
      <c r="Q19" s="58"/>
      <c r="R19" s="59"/>
      <c r="S19" s="59"/>
      <c r="T19" s="59"/>
      <c r="U19" s="59"/>
      <c r="V19" s="59"/>
      <c r="W19" s="97" t="s">
        <v>6</v>
      </c>
      <c r="X19" s="90">
        <f>+B6</f>
        <v>0</v>
      </c>
      <c r="Y19" s="58"/>
      <c r="Z19" s="59"/>
      <c r="AA19" s="42"/>
      <c r="AB19" s="42"/>
      <c r="AC19" s="42"/>
      <c r="AD19" s="42"/>
      <c r="AE19" s="42"/>
      <c r="AF19" s="231"/>
      <c r="AG19" s="51" t="s">
        <v>4</v>
      </c>
      <c r="AH19" s="229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Kreuer, Clemens</v>
      </c>
      <c r="F20" s="66" t="s">
        <v>6</v>
      </c>
      <c r="G20" s="61">
        <f>+B6</f>
        <v>0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Sax, Raphael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Schefer, Anton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Sax, Raphael</v>
      </c>
      <c r="F23" s="49" t="s">
        <v>6</v>
      </c>
      <c r="G23" s="50" t="str">
        <f>+B9</f>
        <v>Klein, Tim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>
        <f>+B6</f>
        <v>0</v>
      </c>
      <c r="F24" s="56" t="s">
        <v>6</v>
      </c>
      <c r="G24" s="43" t="str">
        <f>+B8</f>
        <v>Schefer, Anton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Roth, Jochen</v>
      </c>
      <c r="F25" s="95" t="s">
        <v>6</v>
      </c>
      <c r="G25" s="93" t="str">
        <f>+B5</f>
        <v>Kreuer, Clemens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Roth, Jochen</v>
      </c>
      <c r="C32" s="102"/>
      <c r="D32" s="102"/>
      <c r="E32" s="102"/>
      <c r="F32" s="102"/>
      <c r="G32" s="129" t="str">
        <f>$G$4</f>
        <v>SV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$B$7</f>
        <v>Sax, Raphael</v>
      </c>
      <c r="C33" s="58"/>
      <c r="D33" s="58"/>
      <c r="E33" s="58"/>
      <c r="F33" s="58"/>
      <c r="G33" s="155" t="str">
        <f>$G$7</f>
        <v>TSV Untereisesheim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1</v>
      </c>
      <c r="S33" s="165"/>
      <c r="T33" s="162">
        <f>$AC$7</f>
        <v>9</v>
      </c>
      <c r="U33" s="159"/>
      <c r="V33" s="157" t="s">
        <v>4</v>
      </c>
      <c r="W33" s="158">
        <f>$AE$7</f>
        <v>7</v>
      </c>
      <c r="X33" s="163"/>
      <c r="Y33" s="58"/>
      <c r="Z33" s="160">
        <f t="shared" si="2"/>
        <v>2</v>
      </c>
      <c r="AA33" s="161"/>
      <c r="AB33" s="45"/>
      <c r="AC33" s="153">
        <v>2</v>
      </c>
      <c r="AD33" s="46"/>
    </row>
    <row r="34" spans="2:30" ht="15.75">
      <c r="B34" s="128" t="str">
        <f>$B$5</f>
        <v>Kreuer, Clemens</v>
      </c>
      <c r="C34" s="102"/>
      <c r="D34" s="102"/>
      <c r="E34" s="102"/>
      <c r="F34" s="102"/>
      <c r="G34" s="129" t="str">
        <f>$G$5</f>
        <v>TG Offenau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1</v>
      </c>
      <c r="Q34" s="133" t="s">
        <v>4</v>
      </c>
      <c r="R34" s="132">
        <f>$AB$5</f>
        <v>3</v>
      </c>
      <c r="S34" s="134"/>
      <c r="T34" s="135">
        <f>$AC$5</f>
        <v>6</v>
      </c>
      <c r="U34" s="136"/>
      <c r="V34" s="133" t="s">
        <v>4</v>
      </c>
      <c r="W34" s="137">
        <f>$AE$5</f>
        <v>10</v>
      </c>
      <c r="X34" s="138"/>
      <c r="Y34" s="102"/>
      <c r="Z34" s="130">
        <f t="shared" si="2"/>
        <v>-4</v>
      </c>
      <c r="AA34" s="131"/>
      <c r="AB34" s="45"/>
      <c r="AC34" s="153">
        <v>3</v>
      </c>
      <c r="AD34" s="46"/>
    </row>
    <row r="35" spans="2:30" ht="15.75">
      <c r="B35" s="128" t="str">
        <f>$B$9</f>
        <v>Klein, Tim</v>
      </c>
      <c r="C35" s="102"/>
      <c r="D35" s="102"/>
      <c r="E35" s="102"/>
      <c r="F35" s="102"/>
      <c r="G35" s="129" t="str">
        <f>$G$9</f>
        <v>SV Leingarten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1</v>
      </c>
      <c r="Q35" s="133" t="s">
        <v>4</v>
      </c>
      <c r="R35" s="132">
        <f>$AB$9</f>
        <v>3</v>
      </c>
      <c r="S35" s="134"/>
      <c r="T35" s="135">
        <f>$AC$9</f>
        <v>5</v>
      </c>
      <c r="U35" s="136"/>
      <c r="V35" s="133" t="s">
        <v>4</v>
      </c>
      <c r="W35" s="137">
        <f>$AE$9</f>
        <v>9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$B$8</f>
        <v>Schefer, Anton</v>
      </c>
      <c r="C36" s="102"/>
      <c r="D36" s="102"/>
      <c r="E36" s="82"/>
      <c r="F36" s="102"/>
      <c r="G36" s="129" t="str">
        <f>$G$8</f>
        <v>TTC Widdern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3</v>
      </c>
      <c r="S36" s="134"/>
      <c r="T36" s="135">
        <f>$AC$8</f>
        <v>4</v>
      </c>
      <c r="U36" s="136"/>
      <c r="V36" s="133" t="s">
        <v>4</v>
      </c>
      <c r="W36" s="137">
        <f>$AE$8</f>
        <v>10</v>
      </c>
      <c r="X36" s="138"/>
      <c r="Y36" s="102"/>
      <c r="Z36" s="130">
        <f t="shared" si="2"/>
        <v>-6</v>
      </c>
      <c r="AA36" s="131"/>
      <c r="AB36" s="45"/>
      <c r="AC36" s="153">
        <v>5</v>
      </c>
      <c r="AD36" s="46"/>
    </row>
    <row r="37" spans="2:30" ht="16.5" thickBot="1">
      <c r="B37" s="124">
        <f>$B$6</f>
        <v>0</v>
      </c>
      <c r="C37" s="67"/>
      <c r="D37" s="67"/>
      <c r="E37" s="67"/>
      <c r="F37" s="67"/>
      <c r="G37" s="125">
        <f>$G$6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0</v>
      </c>
      <c r="S37" s="141"/>
      <c r="T37" s="142">
        <f>$AC$6</f>
        <v>0</v>
      </c>
      <c r="U37" s="143"/>
      <c r="V37" s="140" t="s">
        <v>4</v>
      </c>
      <c r="W37" s="144">
        <f>$AE$6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36</v>
      </c>
      <c r="U38" s="148"/>
      <c r="V38" s="140" t="s">
        <v>4</v>
      </c>
      <c r="W38" s="148">
        <f>SUM(W32:W37)</f>
        <v>36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94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8" t="s">
        <v>95</v>
      </c>
      <c r="C5" s="4"/>
      <c r="D5" s="4"/>
      <c r="E5" s="81"/>
      <c r="F5" s="41"/>
      <c r="G5" s="211" t="s">
        <v>65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1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9</v>
      </c>
      <c r="AD5" s="3" t="s">
        <v>4</v>
      </c>
      <c r="AE5" s="10">
        <f>SUM(J14,H25,AH18,J20,AH14)</f>
        <v>6</v>
      </c>
      <c r="AF5" s="242"/>
      <c r="AG5" s="243"/>
      <c r="AH5" s="244"/>
    </row>
    <row r="6" spans="1:34" ht="15.75">
      <c r="A6" s="174">
        <v>3</v>
      </c>
      <c r="B6" s="208" t="s">
        <v>96</v>
      </c>
      <c r="C6" s="4"/>
      <c r="D6" s="4"/>
      <c r="E6" s="81"/>
      <c r="F6" s="41"/>
      <c r="G6" s="211" t="s">
        <v>77</v>
      </c>
      <c r="H6" s="42">
        <f>+P4</f>
        <v>1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1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1</v>
      </c>
      <c r="AC6" s="10">
        <f>SUM(H15,H24,AH19,J20,AF13)</f>
        <v>10</v>
      </c>
      <c r="AD6" s="3" t="s">
        <v>4</v>
      </c>
      <c r="AE6" s="10">
        <f>SUM(J15,J24,AF19,H20,AH13)</f>
        <v>4</v>
      </c>
      <c r="AF6" s="242"/>
      <c r="AG6" s="243"/>
      <c r="AH6" s="244"/>
    </row>
    <row r="7" spans="1:34" ht="15.75">
      <c r="A7" s="174">
        <v>4</v>
      </c>
      <c r="B7" s="208" t="s">
        <v>97</v>
      </c>
      <c r="C7" s="4"/>
      <c r="D7" s="4"/>
      <c r="E7" s="81"/>
      <c r="F7" s="41"/>
      <c r="G7" s="211" t="s">
        <v>44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1</v>
      </c>
      <c r="AA7" s="3" t="s">
        <v>4</v>
      </c>
      <c r="AB7" s="9">
        <f t="shared" si="1"/>
        <v>3</v>
      </c>
      <c r="AC7" s="10">
        <f>SUM(J15,H23,AF20,J19,AH14)</f>
        <v>3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98</v>
      </c>
      <c r="C8" s="1"/>
      <c r="D8" s="25"/>
      <c r="E8" s="81"/>
      <c r="F8" s="151"/>
      <c r="G8" s="212" t="s">
        <v>40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0</v>
      </c>
      <c r="AA8" s="3" t="s">
        <v>4</v>
      </c>
      <c r="AB8" s="9">
        <f t="shared" si="1"/>
        <v>4</v>
      </c>
      <c r="AC8" s="10">
        <f>SUM(J14,J24,AH20,H18,AH15)</f>
        <v>1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35</v>
      </c>
      <c r="AD10" s="170"/>
      <c r="AE10" s="170">
        <f>SUM(AE4:AE9)</f>
        <v>35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Richter, Yannick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Ongherth, Ralph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Dokovic, Goran</v>
      </c>
      <c r="F14" s="56" t="s">
        <v>6</v>
      </c>
      <c r="G14" s="43" t="str">
        <f>+B8</f>
        <v>Jakob, Steffen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Dokovic, Goran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Maliszewski, Benjamin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Ongherth, Ralph</v>
      </c>
      <c r="F15" s="62" t="s">
        <v>6</v>
      </c>
      <c r="G15" s="63" t="str">
        <f>+B7</f>
        <v>Maliszewski, Benjamin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Richter, Yannick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Jakob, Steffen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Jakob, Steffen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Dokovic, Goran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Richter, Yannick</v>
      </c>
      <c r="F19" s="57" t="s">
        <v>6</v>
      </c>
      <c r="G19" s="42" t="str">
        <f>+B7</f>
        <v>Maliszewski, Benjamin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Richter, Yannick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Ongherth, Ralph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Dokovic, Goran</v>
      </c>
      <c r="F20" s="66" t="s">
        <v>6</v>
      </c>
      <c r="G20" s="61" t="str">
        <f>+B6</f>
        <v>Ongherth, Ralph</v>
      </c>
      <c r="H20" s="234">
        <v>1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Maliszewski, Benjamin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Jakob, Steffen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Maliszewski, Benjamin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Ongherth, Ralph</v>
      </c>
      <c r="F24" s="56" t="s">
        <v>6</v>
      </c>
      <c r="G24" s="43" t="str">
        <f>+B8</f>
        <v>Jakob, Steffen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Richter, Yannick</v>
      </c>
      <c r="F25" s="95" t="s">
        <v>6</v>
      </c>
      <c r="G25" s="93" t="str">
        <f>+B5</f>
        <v>Dokovic, Goran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Richter, Yannick</v>
      </c>
      <c r="C32" s="102"/>
      <c r="D32" s="102"/>
      <c r="E32" s="102"/>
      <c r="F32" s="102"/>
      <c r="G32" s="129" t="str">
        <f>$G$4</f>
        <v>SV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9</v>
      </c>
      <c r="AA32" s="131"/>
      <c r="AB32" s="45"/>
      <c r="AC32" s="153">
        <v>1</v>
      </c>
      <c r="AD32" s="46"/>
    </row>
    <row r="33" spans="2:30" ht="15.75">
      <c r="B33" s="154" t="str">
        <f>$B$6</f>
        <v>Ongherth, Ralph</v>
      </c>
      <c r="C33" s="58"/>
      <c r="D33" s="58"/>
      <c r="E33" s="58"/>
      <c r="F33" s="58"/>
      <c r="G33" s="155" t="str">
        <f>$G$6</f>
        <v>FC Kirchhausen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3</v>
      </c>
      <c r="Q33" s="157" t="s">
        <v>4</v>
      </c>
      <c r="R33" s="156">
        <f>$AB$6</f>
        <v>1</v>
      </c>
      <c r="S33" s="165"/>
      <c r="T33" s="162">
        <f>$AC$6</f>
        <v>10</v>
      </c>
      <c r="U33" s="159"/>
      <c r="V33" s="157" t="s">
        <v>4</v>
      </c>
      <c r="W33" s="158">
        <f>$AE$6</f>
        <v>4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Dokovic, Goran</v>
      </c>
      <c r="C34" s="102"/>
      <c r="D34" s="102"/>
      <c r="E34" s="102"/>
      <c r="F34" s="102"/>
      <c r="G34" s="129" t="str">
        <f>$G$5</f>
        <v>SC Ilsfeld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2</v>
      </c>
      <c r="Q34" s="133" t="s">
        <v>4</v>
      </c>
      <c r="R34" s="132">
        <f>$AB$5</f>
        <v>2</v>
      </c>
      <c r="S34" s="134"/>
      <c r="T34" s="135">
        <f>$AC$5</f>
        <v>9</v>
      </c>
      <c r="U34" s="136"/>
      <c r="V34" s="133" t="s">
        <v>4</v>
      </c>
      <c r="W34" s="137">
        <f>$AE$5</f>
        <v>6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$B$7</f>
        <v>Maliszewski, Benjamin</v>
      </c>
      <c r="C35" s="102"/>
      <c r="D35" s="102"/>
      <c r="E35" s="102"/>
      <c r="F35" s="102"/>
      <c r="G35" s="129" t="str">
        <f>$G$7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1</v>
      </c>
      <c r="Q35" s="133" t="s">
        <v>4</v>
      </c>
      <c r="R35" s="132">
        <f>$AB$7</f>
        <v>3</v>
      </c>
      <c r="S35" s="134"/>
      <c r="T35" s="135">
        <f>$AC$7</f>
        <v>3</v>
      </c>
      <c r="U35" s="136"/>
      <c r="V35" s="133" t="s">
        <v>4</v>
      </c>
      <c r="W35" s="137">
        <f>$AE$7</f>
        <v>10</v>
      </c>
      <c r="X35" s="138"/>
      <c r="Y35" s="102"/>
      <c r="Z35" s="130">
        <f t="shared" si="2"/>
        <v>-7</v>
      </c>
      <c r="AA35" s="131"/>
      <c r="AB35" s="45"/>
      <c r="AC35" s="153">
        <v>4</v>
      </c>
      <c r="AD35" s="46"/>
    </row>
    <row r="36" spans="2:30" ht="15.75">
      <c r="B36" s="128" t="str">
        <f>$B$8</f>
        <v>Jakob, Steffen</v>
      </c>
      <c r="C36" s="102"/>
      <c r="D36" s="102"/>
      <c r="E36" s="82"/>
      <c r="F36" s="102"/>
      <c r="G36" s="129" t="str">
        <f>$G$8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0</v>
      </c>
      <c r="Q36" s="133" t="s">
        <v>4</v>
      </c>
      <c r="R36" s="132">
        <f>$AB$8</f>
        <v>4</v>
      </c>
      <c r="S36" s="134"/>
      <c r="T36" s="135">
        <f>$AC$8</f>
        <v>1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-11</v>
      </c>
      <c r="AA36" s="131"/>
      <c r="AB36" s="45"/>
      <c r="AC36" s="153">
        <v>5</v>
      </c>
      <c r="AD36" s="46"/>
    </row>
    <row r="37" spans="2:30" ht="16.5" thickBot="1">
      <c r="B37" s="124">
        <f>$B$9</f>
        <v>0</v>
      </c>
      <c r="C37" s="67"/>
      <c r="D37" s="67"/>
      <c r="E37" s="67"/>
      <c r="F37" s="67"/>
      <c r="G37" s="125">
        <f>$G$9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0</v>
      </c>
      <c r="S37" s="141"/>
      <c r="T37" s="142">
        <f>$AC$9</f>
        <v>0</v>
      </c>
      <c r="U37" s="143"/>
      <c r="V37" s="140" t="s">
        <v>4</v>
      </c>
      <c r="W37" s="144">
        <f>$AE$9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35</v>
      </c>
      <c r="U38" s="148"/>
      <c r="V38" s="140" t="s">
        <v>4</v>
      </c>
      <c r="W38" s="148">
        <f>SUM(W32:W37)</f>
        <v>35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105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3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9</v>
      </c>
      <c r="AD4" s="3" t="s">
        <v>4</v>
      </c>
      <c r="AE4" s="10">
        <f>SUM(J4,M4,P4,S4,V4,Y4)</f>
        <v>4</v>
      </c>
      <c r="AF4" s="242"/>
      <c r="AG4" s="243"/>
      <c r="AH4" s="244"/>
    </row>
    <row r="5" spans="1:34" ht="15.75">
      <c r="A5" s="174">
        <v>2</v>
      </c>
      <c r="B5" s="208" t="s">
        <v>106</v>
      </c>
      <c r="C5" s="4"/>
      <c r="D5" s="4"/>
      <c r="E5" s="81"/>
      <c r="F5" s="41"/>
      <c r="G5" s="211" t="s">
        <v>57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2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5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107</v>
      </c>
      <c r="C6" s="4"/>
      <c r="D6" s="4"/>
      <c r="E6" s="81"/>
      <c r="F6" s="41"/>
      <c r="G6" s="211" t="s">
        <v>68</v>
      </c>
      <c r="H6" s="42">
        <f>+P4</f>
        <v>3</v>
      </c>
      <c r="I6" s="3" t="s">
        <v>4</v>
      </c>
      <c r="J6" s="43">
        <f>+N4</f>
        <v>0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4</v>
      </c>
      <c r="AA6" s="3" t="s">
        <v>4</v>
      </c>
      <c r="AB6" s="9">
        <f t="shared" si="1"/>
        <v>0</v>
      </c>
      <c r="AC6" s="10">
        <f>SUM(H15,H24,AH19,J20,AF13)</f>
        <v>12</v>
      </c>
      <c r="AD6" s="3" t="s">
        <v>4</v>
      </c>
      <c r="AE6" s="10">
        <f>SUM(J15,J24,AF19,H20,AH13)</f>
        <v>0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108</v>
      </c>
      <c r="C8" s="1"/>
      <c r="D8" s="25"/>
      <c r="E8" s="81"/>
      <c r="F8" s="151"/>
      <c r="G8" s="212" t="s">
        <v>40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4</v>
      </c>
      <c r="AC8" s="10">
        <f>SUM(J14,J24,AH20,H18,AH15)</f>
        <v>0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109</v>
      </c>
      <c r="C9" s="11"/>
      <c r="D9" s="11"/>
      <c r="E9" s="172"/>
      <c r="F9" s="12"/>
      <c r="G9" s="213" t="s">
        <v>53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2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2</v>
      </c>
      <c r="AC9" s="18">
        <f>SUM(J13,J23,AH18,J18,AH13)</f>
        <v>7</v>
      </c>
      <c r="AD9" s="14" t="s">
        <v>4</v>
      </c>
      <c r="AE9" s="18">
        <f>SUM(H13,H23,AF18,H18,AF13)</f>
        <v>8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33</v>
      </c>
      <c r="AD10" s="170"/>
      <c r="AE10" s="170">
        <f>SUM(AE4:AE9)</f>
        <v>33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Jochim, Tim</v>
      </c>
      <c r="F13" s="49" t="s">
        <v>6</v>
      </c>
      <c r="G13" s="50" t="str">
        <f>+B9</f>
        <v>Thullner, Daniel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Hammer, David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Thullner, Daniel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Javar, David</v>
      </c>
      <c r="F14" s="56" t="s">
        <v>6</v>
      </c>
      <c r="G14" s="43" t="str">
        <f>+B8</f>
        <v>Rohatscheck, David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Javar, David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Hammer, David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Jochim, Tim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Rohatscheck, David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Rohatscheck, David</v>
      </c>
      <c r="F18" s="54" t="s">
        <v>6</v>
      </c>
      <c r="G18" s="48" t="str">
        <f>+B9</f>
        <v>Thullner, Daniel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Javar, David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Thullner, Daniel</v>
      </c>
      <c r="Y18" s="22"/>
      <c r="Z18" s="114"/>
      <c r="AA18" s="114"/>
      <c r="AB18" s="114"/>
      <c r="AC18" s="114"/>
      <c r="AD18" s="114"/>
      <c r="AE18" s="114"/>
      <c r="AF18" s="237">
        <v>2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Jochim, Tim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Jochim, Tim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Hammer, David</v>
      </c>
      <c r="Y19" s="58"/>
      <c r="Z19" s="59"/>
      <c r="AA19" s="42"/>
      <c r="AB19" s="42"/>
      <c r="AC19" s="42"/>
      <c r="AD19" s="42"/>
      <c r="AE19" s="42"/>
      <c r="AF19" s="231">
        <v>0</v>
      </c>
      <c r="AG19" s="51" t="s">
        <v>4</v>
      </c>
      <c r="AH19" s="229">
        <v>3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Javar, David</v>
      </c>
      <c r="F20" s="66" t="s">
        <v>6</v>
      </c>
      <c r="G20" s="61" t="str">
        <f>+B6</f>
        <v>Hammer, David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Rohatscheck, David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Thullner, Daniel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Hammer, David</v>
      </c>
      <c r="F24" s="56" t="s">
        <v>6</v>
      </c>
      <c r="G24" s="43" t="str">
        <f>+B8</f>
        <v>Rohatscheck, David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Jochim, Tim</v>
      </c>
      <c r="F25" s="95" t="s">
        <v>6</v>
      </c>
      <c r="G25" s="93" t="str">
        <f>+B5</f>
        <v>Javar, David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$B$6</f>
        <v>Hammer, David</v>
      </c>
      <c r="C32" s="102"/>
      <c r="D32" s="102"/>
      <c r="E32" s="102"/>
      <c r="F32" s="102"/>
      <c r="G32" s="129" t="str">
        <f>$G$6</f>
        <v>TSV Meimsheim</v>
      </c>
      <c r="H32" s="102"/>
      <c r="I32" s="102"/>
      <c r="J32" s="102"/>
      <c r="K32" s="102"/>
      <c r="L32" s="102"/>
      <c r="M32" s="102"/>
      <c r="N32" s="102"/>
      <c r="O32" s="80"/>
      <c r="P32" s="132">
        <f>$Z$6</f>
        <v>4</v>
      </c>
      <c r="Q32" s="133" t="s">
        <v>4</v>
      </c>
      <c r="R32" s="132">
        <f>$AB$6</f>
        <v>0</v>
      </c>
      <c r="S32" s="134"/>
      <c r="T32" s="135">
        <f>$AC$6</f>
        <v>12</v>
      </c>
      <c r="U32" s="136"/>
      <c r="V32" s="133" t="s">
        <v>4</v>
      </c>
      <c r="W32" s="137">
        <f>$AE$6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$B$4</f>
        <v>Jochim, Tim</v>
      </c>
      <c r="C33" s="58"/>
      <c r="D33" s="58"/>
      <c r="E33" s="58"/>
      <c r="F33" s="58"/>
      <c r="G33" s="155" t="str">
        <f>$G$4</f>
        <v>SV Neckarsulm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3</v>
      </c>
      <c r="Q33" s="157" t="s">
        <v>4</v>
      </c>
      <c r="R33" s="156">
        <f>$AB$4</f>
        <v>1</v>
      </c>
      <c r="S33" s="165"/>
      <c r="T33" s="162">
        <f>$AC$4</f>
        <v>9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$B$9</f>
        <v>Thullner, Daniel</v>
      </c>
      <c r="C34" s="102"/>
      <c r="D34" s="102"/>
      <c r="E34" s="102"/>
      <c r="F34" s="102"/>
      <c r="G34" s="129" t="str">
        <f>$G$9</f>
        <v>TSV Untereisesheim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2</v>
      </c>
      <c r="Q34" s="133" t="s">
        <v>4</v>
      </c>
      <c r="R34" s="132">
        <f>$AB$9</f>
        <v>2</v>
      </c>
      <c r="S34" s="134"/>
      <c r="T34" s="135">
        <f>$AC$9</f>
        <v>7</v>
      </c>
      <c r="U34" s="136"/>
      <c r="V34" s="133" t="s">
        <v>4</v>
      </c>
      <c r="W34" s="137">
        <f>$AE$9</f>
        <v>8</v>
      </c>
      <c r="X34" s="138"/>
      <c r="Y34" s="102"/>
      <c r="Z34" s="130">
        <f t="shared" si="2"/>
        <v>-1</v>
      </c>
      <c r="AA34" s="131"/>
      <c r="AB34" s="45"/>
      <c r="AC34" s="153">
        <v>3</v>
      </c>
      <c r="AD34" s="46"/>
    </row>
    <row r="35" spans="2:30" ht="15.75">
      <c r="B35" s="128" t="str">
        <f>$B$5</f>
        <v>Javar, David</v>
      </c>
      <c r="C35" s="102"/>
      <c r="D35" s="102"/>
      <c r="E35" s="102"/>
      <c r="F35" s="102"/>
      <c r="G35" s="129" t="str">
        <f>$G$5</f>
        <v>SV Leingarten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1</v>
      </c>
      <c r="Q35" s="133" t="s">
        <v>4</v>
      </c>
      <c r="R35" s="132">
        <f>$AB$5</f>
        <v>3</v>
      </c>
      <c r="S35" s="134"/>
      <c r="T35" s="135">
        <f>$AC$5</f>
        <v>5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>
        <f>$B$7</f>
        <v>0</v>
      </c>
      <c r="C36" s="102"/>
      <c r="D36" s="102"/>
      <c r="E36" s="102"/>
      <c r="F36" s="102"/>
      <c r="G36" s="129">
        <f>$G$7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0</v>
      </c>
      <c r="Q36" s="133" t="s">
        <v>4</v>
      </c>
      <c r="R36" s="132">
        <f>$AB$7</f>
        <v>0</v>
      </c>
      <c r="S36" s="134"/>
      <c r="T36" s="135">
        <f>$AC$7</f>
        <v>0</v>
      </c>
      <c r="U36" s="136"/>
      <c r="V36" s="133" t="s">
        <v>4</v>
      </c>
      <c r="W36" s="137">
        <f>$AE$7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Rohatscheck, David</v>
      </c>
      <c r="C37" s="67"/>
      <c r="D37" s="67"/>
      <c r="E37" s="78"/>
      <c r="F37" s="67"/>
      <c r="G37" s="125" t="str">
        <f>$G$8</f>
        <v>Spvgg Oedheim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4</v>
      </c>
      <c r="S37" s="141"/>
      <c r="T37" s="142">
        <f>$AC$8</f>
        <v>0</v>
      </c>
      <c r="U37" s="143"/>
      <c r="V37" s="140" t="s">
        <v>4</v>
      </c>
      <c r="W37" s="144">
        <f>$AE$8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33</v>
      </c>
      <c r="U38" s="148"/>
      <c r="V38" s="140" t="s">
        <v>4</v>
      </c>
      <c r="W38" s="148">
        <f>SUM(W32:W37)</f>
        <v>33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110</v>
      </c>
      <c r="C4" s="4"/>
      <c r="D4" s="4"/>
      <c r="E4" s="171"/>
      <c r="F4" s="41"/>
      <c r="G4" s="211" t="s">
        <v>68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1</v>
      </c>
      <c r="R4" s="3" t="s">
        <v>4</v>
      </c>
      <c r="S4" s="10">
        <f>+J19</f>
        <v>3</v>
      </c>
      <c r="T4" s="6">
        <f>+AF15</f>
        <v>3</v>
      </c>
      <c r="U4" s="3" t="s">
        <v>4</v>
      </c>
      <c r="V4" s="10">
        <f>+AH15</f>
        <v>1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10</v>
      </c>
      <c r="AD4" s="3" t="s">
        <v>4</v>
      </c>
      <c r="AE4" s="10">
        <f>SUM(J4,M4,P4,S4,V4,Y4)</f>
        <v>4</v>
      </c>
      <c r="AF4" s="242"/>
      <c r="AG4" s="243"/>
      <c r="AH4" s="244"/>
    </row>
    <row r="5" spans="1:34" ht="15.75">
      <c r="A5" s="174">
        <v>2</v>
      </c>
      <c r="B5" s="208" t="s">
        <v>111</v>
      </c>
      <c r="C5" s="4"/>
      <c r="D5" s="4"/>
      <c r="E5" s="81"/>
      <c r="F5" s="41"/>
      <c r="G5" s="211" t="s">
        <v>63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2</v>
      </c>
      <c r="Q5" s="6">
        <f>+AF14</f>
        <v>0</v>
      </c>
      <c r="R5" s="3" t="s">
        <v>4</v>
      </c>
      <c r="S5" s="10">
        <f>+AH14</f>
        <v>3</v>
      </c>
      <c r="T5" s="6">
        <f>+H14</f>
        <v>3</v>
      </c>
      <c r="U5" s="3" t="s">
        <v>4</v>
      </c>
      <c r="V5" s="10">
        <f>+J14</f>
        <v>1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6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112</v>
      </c>
      <c r="C6" s="4"/>
      <c r="D6" s="4"/>
      <c r="E6" s="81"/>
      <c r="F6" s="41"/>
      <c r="G6" s="211" t="s">
        <v>76</v>
      </c>
      <c r="H6" s="42">
        <f>+P4</f>
        <v>0</v>
      </c>
      <c r="I6" s="3" t="s">
        <v>4</v>
      </c>
      <c r="J6" s="43">
        <f>+N4</f>
        <v>3</v>
      </c>
      <c r="K6" s="42">
        <f>+P5</f>
        <v>2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1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3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113</v>
      </c>
      <c r="C7" s="4"/>
      <c r="D7" s="4"/>
      <c r="E7" s="81"/>
      <c r="F7" s="41"/>
      <c r="G7" s="211" t="s">
        <v>55</v>
      </c>
      <c r="H7" s="42">
        <f>+S4</f>
        <v>3</v>
      </c>
      <c r="I7" s="3" t="s">
        <v>4</v>
      </c>
      <c r="J7" s="43">
        <f>+Q4</f>
        <v>1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4</v>
      </c>
      <c r="AA7" s="3" t="s">
        <v>4</v>
      </c>
      <c r="AB7" s="9">
        <f t="shared" si="1"/>
        <v>0</v>
      </c>
      <c r="AC7" s="10">
        <f>SUM(J15,H23,AF20,J19,AH14)</f>
        <v>12</v>
      </c>
      <c r="AD7" s="3" t="s">
        <v>4</v>
      </c>
      <c r="AE7" s="10">
        <f>SUM(H15,J23,AH20,H19,AF14)</f>
        <v>1</v>
      </c>
      <c r="AF7" s="242"/>
      <c r="AG7" s="243"/>
      <c r="AH7" s="244"/>
    </row>
    <row r="8" spans="1:34" ht="15.75">
      <c r="A8" s="175">
        <v>5</v>
      </c>
      <c r="B8" s="209" t="s">
        <v>114</v>
      </c>
      <c r="C8" s="1"/>
      <c r="D8" s="25"/>
      <c r="E8" s="81"/>
      <c r="F8" s="151"/>
      <c r="G8" s="212" t="s">
        <v>71</v>
      </c>
      <c r="H8" s="1">
        <f>+V4</f>
        <v>1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1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5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36</v>
      </c>
      <c r="AD10" s="170"/>
      <c r="AE10" s="170">
        <f>SUM(AE4:AE9)</f>
        <v>36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Sessbrügger, Sven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Frey, Raphael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Maier, Marcel</v>
      </c>
      <c r="F14" s="56" t="s">
        <v>6</v>
      </c>
      <c r="G14" s="43" t="str">
        <f>+B8</f>
        <v>Merkle, Tobias</v>
      </c>
      <c r="H14" s="227">
        <v>3</v>
      </c>
      <c r="I14" s="51" t="s">
        <v>4</v>
      </c>
      <c r="J14" s="229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Maier, Marcel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Metzger, Dennis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Frey, Raphael</v>
      </c>
      <c r="F15" s="62" t="s">
        <v>6</v>
      </c>
      <c r="G15" s="63" t="str">
        <f>+B7</f>
        <v>Metzger, Dennis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Sessbrügger, Sven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Merkle, Tobias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Merkle, Tobias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Maier, Marcel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Sessbrügger, Sven</v>
      </c>
      <c r="F19" s="57" t="s">
        <v>6</v>
      </c>
      <c r="G19" s="42" t="str">
        <f>+B7</f>
        <v>Metzger, Dennis</v>
      </c>
      <c r="H19" s="231">
        <v>1</v>
      </c>
      <c r="I19" s="60" t="s">
        <v>4</v>
      </c>
      <c r="J19" s="229">
        <v>3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Sessbrügger, Sven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Frey, Raphael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Maier, Marcel</v>
      </c>
      <c r="F20" s="66" t="s">
        <v>6</v>
      </c>
      <c r="G20" s="61" t="str">
        <f>+B6</f>
        <v>Frey, Raphael</v>
      </c>
      <c r="H20" s="234">
        <v>3</v>
      </c>
      <c r="I20" s="69" t="s">
        <v>4</v>
      </c>
      <c r="J20" s="236">
        <v>2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Metzger, Dennis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Merkle, Tobias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Metzger, Dennis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Frey, Raphael</v>
      </c>
      <c r="F24" s="56" t="s">
        <v>6</v>
      </c>
      <c r="G24" s="43" t="str">
        <f>+B8</f>
        <v>Merkle, Tobias</v>
      </c>
      <c r="H24" s="227">
        <v>1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Sessbrügger, Sven</v>
      </c>
      <c r="F25" s="95" t="s">
        <v>6</v>
      </c>
      <c r="G25" s="93" t="str">
        <f>+B5</f>
        <v>Maier, Marcel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$B$7</f>
        <v>Metzger, Dennis</v>
      </c>
      <c r="C32" s="102"/>
      <c r="D32" s="102"/>
      <c r="E32" s="102"/>
      <c r="F32" s="102"/>
      <c r="G32" s="129" t="str">
        <f>$G$7</f>
        <v>TTC Widdern</v>
      </c>
      <c r="H32" s="102"/>
      <c r="I32" s="102"/>
      <c r="J32" s="102"/>
      <c r="K32" s="102"/>
      <c r="L32" s="102"/>
      <c r="M32" s="102"/>
      <c r="N32" s="102"/>
      <c r="O32" s="80"/>
      <c r="P32" s="132">
        <f>$Z$7</f>
        <v>4</v>
      </c>
      <c r="Q32" s="133" t="s">
        <v>4</v>
      </c>
      <c r="R32" s="132">
        <f>$AB$7</f>
        <v>0</v>
      </c>
      <c r="S32" s="134"/>
      <c r="T32" s="135">
        <f>$AC$7</f>
        <v>12</v>
      </c>
      <c r="U32" s="136"/>
      <c r="V32" s="133" t="s">
        <v>4</v>
      </c>
      <c r="W32" s="137">
        <f>$AE$7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$B$4</f>
        <v>Sessbrügger, Sven</v>
      </c>
      <c r="C33" s="58"/>
      <c r="D33" s="58"/>
      <c r="E33" s="58"/>
      <c r="F33" s="58"/>
      <c r="G33" s="155" t="str">
        <f>$G$4</f>
        <v>TSV Meimsheim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3</v>
      </c>
      <c r="Q33" s="157" t="s">
        <v>4</v>
      </c>
      <c r="R33" s="156">
        <f>$AB$4</f>
        <v>1</v>
      </c>
      <c r="S33" s="165"/>
      <c r="T33" s="162">
        <f>$AC$4</f>
        <v>10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Maier, Marcel</v>
      </c>
      <c r="C34" s="102"/>
      <c r="D34" s="102"/>
      <c r="E34" s="102"/>
      <c r="F34" s="102"/>
      <c r="G34" s="129" t="str">
        <f>$G$5</f>
        <v>SV Massenbachhausen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2</v>
      </c>
      <c r="Q34" s="133" t="s">
        <v>4</v>
      </c>
      <c r="R34" s="132">
        <f>$AB$5</f>
        <v>2</v>
      </c>
      <c r="S34" s="134"/>
      <c r="T34" s="135">
        <f>$AC$5</f>
        <v>6</v>
      </c>
      <c r="U34" s="136"/>
      <c r="V34" s="133" t="s">
        <v>4</v>
      </c>
      <c r="W34" s="137">
        <f>$AE$5</f>
        <v>9</v>
      </c>
      <c r="X34" s="138"/>
      <c r="Y34" s="102"/>
      <c r="Z34" s="130">
        <f t="shared" si="2"/>
        <v>-3</v>
      </c>
      <c r="AA34" s="131"/>
      <c r="AB34" s="45"/>
      <c r="AC34" s="153">
        <v>3</v>
      </c>
      <c r="AD34" s="46"/>
    </row>
    <row r="35" spans="2:30" ht="15.75">
      <c r="B35" s="128" t="str">
        <f>$B$8</f>
        <v>Merkle, Tobias</v>
      </c>
      <c r="C35" s="102"/>
      <c r="D35" s="102"/>
      <c r="E35" s="82"/>
      <c r="F35" s="102"/>
      <c r="G35" s="129" t="str">
        <f>$G$8</f>
        <v>TTF Wüstenrot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5</v>
      </c>
      <c r="U35" s="136"/>
      <c r="V35" s="133" t="s">
        <v>4</v>
      </c>
      <c r="W35" s="137">
        <f>$AE$8</f>
        <v>10</v>
      </c>
      <c r="X35" s="138"/>
      <c r="Y35" s="102"/>
      <c r="Z35" s="130">
        <f t="shared" si="2"/>
        <v>-5</v>
      </c>
      <c r="AA35" s="131"/>
      <c r="AB35" s="45"/>
      <c r="AC35" s="153">
        <v>4</v>
      </c>
      <c r="AD35" s="46"/>
    </row>
    <row r="36" spans="2:30" ht="15.75">
      <c r="B36" s="128" t="str">
        <f>$B$6</f>
        <v>Frey, Raphael</v>
      </c>
      <c r="C36" s="102"/>
      <c r="D36" s="102"/>
      <c r="E36" s="102"/>
      <c r="F36" s="102"/>
      <c r="G36" s="129" t="str">
        <f>$G$6</f>
        <v>TSV Stetten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0</v>
      </c>
      <c r="Q36" s="133" t="s">
        <v>4</v>
      </c>
      <c r="R36" s="132">
        <f>$AB$6</f>
        <v>4</v>
      </c>
      <c r="S36" s="134"/>
      <c r="T36" s="135">
        <f>$AC$6</f>
        <v>3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>
        <f>$B$9</f>
        <v>0</v>
      </c>
      <c r="C37" s="67"/>
      <c r="D37" s="67"/>
      <c r="E37" s="67"/>
      <c r="F37" s="67"/>
      <c r="G37" s="125">
        <f>$G$9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0</v>
      </c>
      <c r="S37" s="141"/>
      <c r="T37" s="142">
        <f>$AC$9</f>
        <v>0</v>
      </c>
      <c r="U37" s="143"/>
      <c r="V37" s="140" t="s">
        <v>4</v>
      </c>
      <c r="W37" s="144">
        <f>$AE$9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36</v>
      </c>
      <c r="U38" s="148"/>
      <c r="V38" s="140" t="s">
        <v>4</v>
      </c>
      <c r="W38" s="148">
        <f>SUM(W32:W37)</f>
        <v>36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115</v>
      </c>
      <c r="C4" s="4"/>
      <c r="D4" s="4"/>
      <c r="E4" s="171"/>
      <c r="F4" s="41"/>
      <c r="G4" s="211" t="s">
        <v>68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116</v>
      </c>
      <c r="C5" s="4"/>
      <c r="D5" s="4"/>
      <c r="E5" s="81"/>
      <c r="F5" s="41"/>
      <c r="G5" s="211" t="s">
        <v>46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2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1</v>
      </c>
      <c r="T5" s="6">
        <f>+H14</f>
        <v>2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7</v>
      </c>
      <c r="AD5" s="3" t="s">
        <v>4</v>
      </c>
      <c r="AE5" s="10">
        <f>SUM(J14,H25,AH18,J20,AH14)</f>
        <v>10</v>
      </c>
      <c r="AF5" s="242"/>
      <c r="AG5" s="243"/>
      <c r="AH5" s="244"/>
    </row>
    <row r="6" spans="1:34" ht="15.75">
      <c r="A6" s="174">
        <v>3</v>
      </c>
      <c r="B6" s="208" t="s">
        <v>117</v>
      </c>
      <c r="C6" s="4"/>
      <c r="D6" s="4"/>
      <c r="E6" s="81"/>
      <c r="F6" s="41"/>
      <c r="G6" s="211" t="s">
        <v>38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2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7</v>
      </c>
      <c r="AD6" s="3" t="s">
        <v>4</v>
      </c>
      <c r="AE6" s="10">
        <f>SUM(J15,J24,AF19,H20,AH13)</f>
        <v>8</v>
      </c>
      <c r="AF6" s="242"/>
      <c r="AG6" s="243"/>
      <c r="AH6" s="244"/>
    </row>
    <row r="7" spans="1:34" ht="15.75">
      <c r="A7" s="174">
        <v>4</v>
      </c>
      <c r="B7" s="208" t="s">
        <v>118</v>
      </c>
      <c r="C7" s="4"/>
      <c r="D7" s="4"/>
      <c r="E7" s="81"/>
      <c r="F7" s="41"/>
      <c r="G7" s="211" t="s">
        <v>119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7</v>
      </c>
      <c r="AD7" s="3" t="s">
        <v>4</v>
      </c>
      <c r="AE7" s="10">
        <f>SUM(H15,J23,AH20,H19,AF14)</f>
        <v>7</v>
      </c>
      <c r="AF7" s="242"/>
      <c r="AG7" s="243"/>
      <c r="AH7" s="244"/>
    </row>
    <row r="8" spans="1:34" ht="15.75">
      <c r="A8" s="175">
        <v>5</v>
      </c>
      <c r="B8" s="209" t="s">
        <v>99</v>
      </c>
      <c r="C8" s="1"/>
      <c r="D8" s="25"/>
      <c r="E8" s="81"/>
      <c r="F8" s="151"/>
      <c r="G8" s="212" t="s">
        <v>53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2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3</v>
      </c>
      <c r="AD8" s="3" t="s">
        <v>4</v>
      </c>
      <c r="AE8" s="9">
        <f>SUM(H14,H24,AF20,J18,AF15)</f>
        <v>11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36</v>
      </c>
      <c r="AD10" s="170"/>
      <c r="AE10" s="170">
        <f>SUM(AE4:AE9)</f>
        <v>36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Leitner, Timo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Bulenz, Matthias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Hofmann, Tom</v>
      </c>
      <c r="F14" s="56" t="s">
        <v>6</v>
      </c>
      <c r="G14" s="43" t="str">
        <f>+B8</f>
        <v>Mayer, Christian</v>
      </c>
      <c r="H14" s="227">
        <v>2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Hofmann, Tom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Schaffner, Leo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Bulenz, Matthias</v>
      </c>
      <c r="F15" s="62" t="s">
        <v>6</v>
      </c>
      <c r="G15" s="63" t="str">
        <f>+B7</f>
        <v>Schaffner, Leo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Leitner, Timo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Mayer, Christian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Mayer, Christian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Hofmann, Tom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Leitner, Timo</v>
      </c>
      <c r="F19" s="57" t="s">
        <v>6</v>
      </c>
      <c r="G19" s="42" t="str">
        <f>+B7</f>
        <v>Schaffner, Leo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Leitner, Timo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Bulenz, Matthias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Hofmann, Tom</v>
      </c>
      <c r="F20" s="66" t="s">
        <v>6</v>
      </c>
      <c r="G20" s="61" t="str">
        <f>+B6</f>
        <v>Bulenz, Matthias</v>
      </c>
      <c r="H20" s="234">
        <v>2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Schaffner, Leo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Mayer, Christian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Schaffner, Leo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Bulenz, Matthias</v>
      </c>
      <c r="F24" s="56" t="s">
        <v>6</v>
      </c>
      <c r="G24" s="43" t="str">
        <f>+B8</f>
        <v>Mayer, Christian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Leitner, Timo</v>
      </c>
      <c r="F25" s="95" t="s">
        <v>6</v>
      </c>
      <c r="G25" s="93" t="str">
        <f>+B5</f>
        <v>Hofmann, Tom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Leitner, Timo</v>
      </c>
      <c r="C32" s="102"/>
      <c r="D32" s="102"/>
      <c r="E32" s="102"/>
      <c r="F32" s="102"/>
      <c r="G32" s="129" t="str">
        <f>$G$4</f>
        <v>TSV Meimsheim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$B$7</f>
        <v>Schaffner, Leo</v>
      </c>
      <c r="C33" s="58"/>
      <c r="D33" s="58"/>
      <c r="E33" s="58"/>
      <c r="F33" s="58"/>
      <c r="G33" s="155" t="str">
        <f>$G$7</f>
        <v>TSV Talheim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2</v>
      </c>
      <c r="Q33" s="157" t="s">
        <v>4</v>
      </c>
      <c r="R33" s="156">
        <f>$AB$7</f>
        <v>2</v>
      </c>
      <c r="S33" s="165"/>
      <c r="T33" s="162">
        <f>$AC$7</f>
        <v>7</v>
      </c>
      <c r="U33" s="159"/>
      <c r="V33" s="157" t="s">
        <v>4</v>
      </c>
      <c r="W33" s="158">
        <f>$AE$7</f>
        <v>7</v>
      </c>
      <c r="X33" s="163"/>
      <c r="Y33" s="58"/>
      <c r="Z33" s="160">
        <f t="shared" si="2"/>
        <v>0</v>
      </c>
      <c r="AA33" s="161"/>
      <c r="AB33" s="45"/>
      <c r="AC33" s="153">
        <v>2</v>
      </c>
      <c r="AD33" s="46"/>
    </row>
    <row r="34" spans="2:30" ht="15.75">
      <c r="B34" s="128" t="str">
        <f>$B$6</f>
        <v>Bulenz, Matthias</v>
      </c>
      <c r="C34" s="102"/>
      <c r="D34" s="102"/>
      <c r="E34" s="102"/>
      <c r="F34" s="102"/>
      <c r="G34" s="129" t="str">
        <f>$G$6</f>
        <v>SV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7</v>
      </c>
      <c r="U34" s="136"/>
      <c r="V34" s="133" t="s">
        <v>4</v>
      </c>
      <c r="W34" s="137">
        <f>$AE$6</f>
        <v>8</v>
      </c>
      <c r="X34" s="138"/>
      <c r="Y34" s="102"/>
      <c r="Z34" s="130">
        <f t="shared" si="2"/>
        <v>-1</v>
      </c>
      <c r="AA34" s="131"/>
      <c r="AB34" s="45"/>
      <c r="AC34" s="153">
        <v>3</v>
      </c>
      <c r="AD34" s="46"/>
    </row>
    <row r="35" spans="2:30" ht="15.75">
      <c r="B35" s="128" t="str">
        <f>$B$5</f>
        <v>Hofmann, Tom</v>
      </c>
      <c r="C35" s="102"/>
      <c r="D35" s="102"/>
      <c r="E35" s="102"/>
      <c r="F35" s="102"/>
      <c r="G35" s="129" t="str">
        <f>$G$5</f>
        <v>VfL Neckargartach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1</v>
      </c>
      <c r="Q35" s="133" t="s">
        <v>4</v>
      </c>
      <c r="R35" s="132">
        <f>$AB$5</f>
        <v>3</v>
      </c>
      <c r="S35" s="134"/>
      <c r="T35" s="135">
        <f>$AC$5</f>
        <v>7</v>
      </c>
      <c r="U35" s="136"/>
      <c r="V35" s="133" t="s">
        <v>4</v>
      </c>
      <c r="W35" s="137">
        <f>$AE$5</f>
        <v>10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$B$8</f>
        <v>Mayer, Christian</v>
      </c>
      <c r="C36" s="102"/>
      <c r="D36" s="102"/>
      <c r="E36" s="82"/>
      <c r="F36" s="102"/>
      <c r="G36" s="129" t="str">
        <f>$G$8</f>
        <v>TSV Untereisesheim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3</v>
      </c>
      <c r="S36" s="134"/>
      <c r="T36" s="135">
        <f>$AC$8</f>
        <v>3</v>
      </c>
      <c r="U36" s="136"/>
      <c r="V36" s="133" t="s">
        <v>4</v>
      </c>
      <c r="W36" s="137">
        <f>$AE$8</f>
        <v>11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>
        <f>$B$9</f>
        <v>0</v>
      </c>
      <c r="C37" s="67"/>
      <c r="D37" s="67"/>
      <c r="E37" s="67"/>
      <c r="F37" s="67"/>
      <c r="G37" s="125">
        <f>$G$9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0</v>
      </c>
      <c r="S37" s="141"/>
      <c r="T37" s="142">
        <f>$AC$9</f>
        <v>0</v>
      </c>
      <c r="U37" s="143"/>
      <c r="V37" s="140" t="s">
        <v>4</v>
      </c>
      <c r="W37" s="144">
        <f>$AE$9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36</v>
      </c>
      <c r="U38" s="148"/>
      <c r="V38" s="140" t="s">
        <v>4</v>
      </c>
      <c r="W38" s="148">
        <f>SUM(W32:W37)</f>
        <v>36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32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120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0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133</v>
      </c>
      <c r="C5" s="4"/>
      <c r="D5" s="4"/>
      <c r="E5" s="81"/>
      <c r="F5" s="41"/>
      <c r="G5" s="211" t="s">
        <v>132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3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135</v>
      </c>
      <c r="C6" s="4"/>
      <c r="D6" s="4"/>
      <c r="E6" s="81"/>
      <c r="F6" s="41"/>
      <c r="G6" s="211" t="s">
        <v>134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6</v>
      </c>
      <c r="AD6" s="3" t="s">
        <v>4</v>
      </c>
      <c r="AE6" s="10">
        <f>SUM(J15,J24,AF19,H20,AH13)</f>
        <v>6</v>
      </c>
      <c r="AF6" s="242"/>
      <c r="AG6" s="243"/>
      <c r="AH6" s="244"/>
    </row>
    <row r="7" spans="1:34" ht="15.75">
      <c r="A7" s="174">
        <v>4</v>
      </c>
      <c r="B7" s="208" t="s">
        <v>154</v>
      </c>
      <c r="C7" s="4"/>
      <c r="D7" s="4"/>
      <c r="E7" s="81"/>
      <c r="F7" s="41"/>
      <c r="G7" s="211" t="s">
        <v>55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4</v>
      </c>
      <c r="AC7" s="10">
        <f>SUM(J15,H23,AF20,J19,AH14)</f>
        <v>0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9"/>
      <c r="C8" s="1"/>
      <c r="D8" s="25"/>
      <c r="E8" s="81"/>
      <c r="F8" s="151"/>
      <c r="G8" s="212"/>
      <c r="H8" s="1">
        <f>+V4</f>
        <v>0</v>
      </c>
      <c r="I8" s="3" t="s">
        <v>4</v>
      </c>
      <c r="J8" s="2">
        <f>+T4</f>
        <v>0</v>
      </c>
      <c r="K8" s="1">
        <f>+V5</f>
        <v>0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0</v>
      </c>
      <c r="AA8" s="3" t="s">
        <v>4</v>
      </c>
      <c r="AB8" s="9">
        <f t="shared" si="1"/>
        <v>0</v>
      </c>
      <c r="AC8" s="10">
        <f>SUM(J14,J24,AH20,H18,AH15)</f>
        <v>0</v>
      </c>
      <c r="AD8" s="3" t="s">
        <v>4</v>
      </c>
      <c r="AE8" s="9">
        <f>SUM(H14,H24,AF20,J18,AF15)</f>
        <v>0</v>
      </c>
      <c r="AF8" s="242"/>
      <c r="AG8" s="243"/>
      <c r="AH8" s="244"/>
    </row>
    <row r="9" spans="1:34" ht="15.75" customHeight="1" thickBot="1">
      <c r="A9" s="176">
        <v>6</v>
      </c>
      <c r="B9" s="210" t="s">
        <v>139</v>
      </c>
      <c r="C9" s="11"/>
      <c r="D9" s="11"/>
      <c r="E9" s="172"/>
      <c r="F9" s="12"/>
      <c r="G9" s="213" t="s">
        <v>122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1</v>
      </c>
      <c r="AC9" s="18">
        <f>SUM(J13,J23,AH18,J18,AH13)</f>
        <v>10</v>
      </c>
      <c r="AD9" s="14" t="s">
        <v>4</v>
      </c>
      <c r="AE9" s="18">
        <f>SUM(H13,H23,AF18,H18,AF13)</f>
        <v>3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31</v>
      </c>
      <c r="AD10" s="170"/>
      <c r="AE10" s="170">
        <f>SUM(AE4:AE9)</f>
        <v>31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Herrmann, Sarah</v>
      </c>
      <c r="F13" s="49" t="s">
        <v>6</v>
      </c>
      <c r="G13" s="50" t="str">
        <f>+B9</f>
        <v>Grün, Viktoria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Engel, Claudia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Grün, Viktoria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Ortwein, Natalie</v>
      </c>
      <c r="F14" s="56" t="s">
        <v>6</v>
      </c>
      <c r="G14" s="43">
        <f>+B8</f>
        <v>0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Ortwein, Natalie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Müller, Maike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Engel, Claudia</v>
      </c>
      <c r="F15" s="62" t="s">
        <v>6</v>
      </c>
      <c r="G15" s="63" t="str">
        <f>+B7</f>
        <v>Müller, Maike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Herrmann, Sarah</v>
      </c>
      <c r="Q15" s="93"/>
      <c r="R15" s="93"/>
      <c r="S15" s="93"/>
      <c r="T15" s="93"/>
      <c r="U15" s="93"/>
      <c r="V15" s="93"/>
      <c r="W15" s="92" t="s">
        <v>6</v>
      </c>
      <c r="X15" s="93">
        <f>+B8</f>
        <v>0</v>
      </c>
      <c r="Y15" s="93"/>
      <c r="Z15" s="93"/>
      <c r="AA15" s="93"/>
      <c r="AB15" s="93"/>
      <c r="AC15" s="93"/>
      <c r="AD15" s="93"/>
      <c r="AE15" s="91"/>
      <c r="AF15" s="228"/>
      <c r="AG15" s="64" t="s">
        <v>4</v>
      </c>
      <c r="AH15" s="23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>
        <f>+B8</f>
        <v>0</v>
      </c>
      <c r="F18" s="54" t="s">
        <v>6</v>
      </c>
      <c r="G18" s="48" t="str">
        <f>+B9</f>
        <v>Grün, Viktoria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Ortwein, Natalie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Grün, Viktoria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Herrmann, Sarah</v>
      </c>
      <c r="F19" s="57" t="s">
        <v>6</v>
      </c>
      <c r="G19" s="42" t="str">
        <f>+B7</f>
        <v>Müller, Maike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Herrmann, Sarah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Engel, Claudia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Ortwein, Natalie</v>
      </c>
      <c r="F20" s="66" t="s">
        <v>6</v>
      </c>
      <c r="G20" s="61" t="str">
        <f>+B6</f>
        <v>Engel, Claudia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Müller, Maike</v>
      </c>
      <c r="Q20" s="67"/>
      <c r="R20" s="68"/>
      <c r="S20" s="68"/>
      <c r="T20" s="68"/>
      <c r="U20" s="68"/>
      <c r="V20" s="68"/>
      <c r="W20" s="95" t="s">
        <v>6</v>
      </c>
      <c r="X20" s="93">
        <f>+B8</f>
        <v>0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Müller, Maike</v>
      </c>
      <c r="F23" s="49" t="s">
        <v>6</v>
      </c>
      <c r="G23" s="50" t="str">
        <f>+B9</f>
        <v>Grün, Viktoria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Engel, Claudia</v>
      </c>
      <c r="F24" s="56" t="s">
        <v>6</v>
      </c>
      <c r="G24" s="43">
        <f>+B8</f>
        <v>0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Herrmann, Sarah</v>
      </c>
      <c r="F25" s="95" t="s">
        <v>6</v>
      </c>
      <c r="G25" s="93" t="str">
        <f>+B5</f>
        <v>Ortwein, Natalie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Herrmann, Sarah</v>
      </c>
      <c r="C32" s="102"/>
      <c r="D32" s="102"/>
      <c r="E32" s="102"/>
      <c r="F32" s="102"/>
      <c r="G32" s="129" t="str">
        <f>$G$4</f>
        <v>SV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$B$9</f>
        <v>Grün, Viktoria</v>
      </c>
      <c r="C33" s="58"/>
      <c r="D33" s="58"/>
      <c r="E33" s="58"/>
      <c r="F33" s="58"/>
      <c r="G33" s="155" t="str">
        <f>$G$9</f>
        <v>SV Frauenzimmern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1</v>
      </c>
      <c r="S33" s="165"/>
      <c r="T33" s="162">
        <f>$AC$9</f>
        <v>10</v>
      </c>
      <c r="U33" s="159"/>
      <c r="V33" s="157" t="s">
        <v>4</v>
      </c>
      <c r="W33" s="158">
        <f>$AE$9</f>
        <v>3</v>
      </c>
      <c r="X33" s="163"/>
      <c r="Y33" s="58"/>
      <c r="Z33" s="160">
        <f t="shared" si="2"/>
        <v>7</v>
      </c>
      <c r="AA33" s="161"/>
      <c r="AB33" s="45"/>
      <c r="AC33" s="153">
        <v>2</v>
      </c>
      <c r="AD33" s="46"/>
    </row>
    <row r="34" spans="2:30" ht="15.75">
      <c r="B34" s="128" t="str">
        <f>$B$6</f>
        <v>Engel, Claudia</v>
      </c>
      <c r="C34" s="102"/>
      <c r="D34" s="102"/>
      <c r="E34" s="102"/>
      <c r="F34" s="102"/>
      <c r="G34" s="129" t="str">
        <f>$G$6</f>
        <v>TGV E. Beilstein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6</v>
      </c>
      <c r="U34" s="136"/>
      <c r="V34" s="133" t="s">
        <v>4</v>
      </c>
      <c r="W34" s="137">
        <f>$AE$6</f>
        <v>6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$B$5</f>
        <v>Ortwein, Natalie</v>
      </c>
      <c r="C35" s="102"/>
      <c r="D35" s="102"/>
      <c r="E35" s="102"/>
      <c r="F35" s="102"/>
      <c r="G35" s="129" t="str">
        <f>$G$5</f>
        <v>TSV Erlenbach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1</v>
      </c>
      <c r="Q35" s="133" t="s">
        <v>4</v>
      </c>
      <c r="R35" s="132">
        <f>$AB$5</f>
        <v>3</v>
      </c>
      <c r="S35" s="134"/>
      <c r="T35" s="135">
        <f>$AC$5</f>
        <v>3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$B$8</f>
        <v>0</v>
      </c>
      <c r="C36" s="102"/>
      <c r="D36" s="102"/>
      <c r="E36" s="82"/>
      <c r="F36" s="102"/>
      <c r="G36" s="129">
        <f>$G$8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0</v>
      </c>
      <c r="Q36" s="133" t="s">
        <v>4</v>
      </c>
      <c r="R36" s="132">
        <f>$AB$8</f>
        <v>0</v>
      </c>
      <c r="S36" s="134"/>
      <c r="T36" s="135">
        <f>$AC$8</f>
        <v>0</v>
      </c>
      <c r="U36" s="136"/>
      <c r="V36" s="133" t="s">
        <v>4</v>
      </c>
      <c r="W36" s="137">
        <f>$AE$8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Müller, Maike</v>
      </c>
      <c r="C37" s="67"/>
      <c r="D37" s="67"/>
      <c r="E37" s="67"/>
      <c r="F37" s="67"/>
      <c r="G37" s="125" t="str">
        <f>$G$7</f>
        <v>TTC Widdern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4</v>
      </c>
      <c r="S37" s="141"/>
      <c r="T37" s="142">
        <f>$AC$7</f>
        <v>0</v>
      </c>
      <c r="U37" s="143"/>
      <c r="V37" s="140" t="s">
        <v>4</v>
      </c>
      <c r="W37" s="144">
        <f>$AE$7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31</v>
      </c>
      <c r="U38" s="148"/>
      <c r="V38" s="140" t="s">
        <v>4</v>
      </c>
      <c r="W38" s="148">
        <f>SUM(W32:W37)</f>
        <v>31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32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121</v>
      </c>
      <c r="C4" s="4"/>
      <c r="D4" s="4"/>
      <c r="E4" s="171"/>
      <c r="F4" s="41"/>
      <c r="G4" s="211" t="s">
        <v>122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131</v>
      </c>
      <c r="C5" s="4"/>
      <c r="D5" s="4"/>
      <c r="E5" s="81"/>
      <c r="F5" s="41"/>
      <c r="G5" s="211" t="s">
        <v>132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2</v>
      </c>
      <c r="Q5" s="6">
        <f>+AF14</f>
        <v>0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2</v>
      </c>
      <c r="W5" s="6">
        <f>+AF18</f>
        <v>3</v>
      </c>
      <c r="X5" s="3" t="s">
        <v>4</v>
      </c>
      <c r="Y5" s="10">
        <f>+AH18</f>
        <v>1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9</v>
      </c>
      <c r="AD5" s="3" t="s">
        <v>4</v>
      </c>
      <c r="AE5" s="10">
        <f>SUM(J14,H25,AH18,J20,AH14)</f>
        <v>8</v>
      </c>
      <c r="AF5" s="242"/>
      <c r="AG5" s="243"/>
      <c r="AH5" s="244"/>
    </row>
    <row r="6" spans="1:34" ht="15.75">
      <c r="A6" s="174">
        <v>3</v>
      </c>
      <c r="B6" s="208" t="s">
        <v>137</v>
      </c>
      <c r="C6" s="4"/>
      <c r="D6" s="4"/>
      <c r="E6" s="81"/>
      <c r="F6" s="41"/>
      <c r="G6" s="211" t="s">
        <v>40</v>
      </c>
      <c r="H6" s="42">
        <f>+P4</f>
        <v>0</v>
      </c>
      <c r="I6" s="3" t="s">
        <v>4</v>
      </c>
      <c r="J6" s="43">
        <f>+N4</f>
        <v>3</v>
      </c>
      <c r="K6" s="42">
        <f>+P5</f>
        <v>2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1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8</v>
      </c>
      <c r="AD6" s="3" t="s">
        <v>4</v>
      </c>
      <c r="AE6" s="10">
        <f>SUM(J15,J24,AF19,H20,AH13)</f>
        <v>7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138</v>
      </c>
      <c r="C8" s="1"/>
      <c r="D8" s="25"/>
      <c r="E8" s="81"/>
      <c r="F8" s="151"/>
      <c r="G8" s="212" t="s">
        <v>127</v>
      </c>
      <c r="H8" s="1">
        <f>+V4</f>
        <v>0</v>
      </c>
      <c r="I8" s="3" t="s">
        <v>4</v>
      </c>
      <c r="J8" s="2">
        <f>+T4</f>
        <v>3</v>
      </c>
      <c r="K8" s="1">
        <f>+V5</f>
        <v>2</v>
      </c>
      <c r="L8" s="4" t="s">
        <v>4</v>
      </c>
      <c r="M8" s="2">
        <f>+T5</f>
        <v>3</v>
      </c>
      <c r="N8" s="1">
        <f>+V6</f>
        <v>1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2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6</v>
      </c>
      <c r="AD8" s="3" t="s">
        <v>4</v>
      </c>
      <c r="AE8" s="9">
        <f>SUM(H14,H24,AF20,J18,AF15)</f>
        <v>11</v>
      </c>
      <c r="AF8" s="242"/>
      <c r="AG8" s="243"/>
      <c r="AH8" s="244"/>
    </row>
    <row r="9" spans="1:34" ht="15.75" customHeight="1" thickBot="1">
      <c r="A9" s="176">
        <v>6</v>
      </c>
      <c r="B9" s="210" t="s">
        <v>140</v>
      </c>
      <c r="C9" s="11"/>
      <c r="D9" s="11"/>
      <c r="E9" s="172"/>
      <c r="F9" s="12"/>
      <c r="G9" s="213" t="s">
        <v>134</v>
      </c>
      <c r="H9" s="13">
        <f>+Y4</f>
        <v>0</v>
      </c>
      <c r="I9" s="14" t="s">
        <v>4</v>
      </c>
      <c r="J9" s="15">
        <f>+W4</f>
        <v>3</v>
      </c>
      <c r="K9" s="13">
        <f>+Y5</f>
        <v>1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2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4</v>
      </c>
      <c r="AC9" s="18">
        <f>SUM(J13,J23,AH18,J18,AH13)</f>
        <v>3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38</v>
      </c>
      <c r="AD10" s="170"/>
      <c r="AE10" s="170">
        <f>SUM(AE4:AE9)</f>
        <v>38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Neubauer, Anna-Lena</v>
      </c>
      <c r="F13" s="49" t="s">
        <v>6</v>
      </c>
      <c r="G13" s="50" t="str">
        <f>+B9</f>
        <v>Pfitzenmayer, Franziska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Vogt, Lisa-Marie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Pfitzenmayer, Franziska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Diefenbach, Natalie</v>
      </c>
      <c r="F14" s="56" t="s">
        <v>6</v>
      </c>
      <c r="G14" s="43" t="str">
        <f>+B8</f>
        <v>Dorsch, Lena</v>
      </c>
      <c r="H14" s="227">
        <v>3</v>
      </c>
      <c r="I14" s="51" t="s">
        <v>4</v>
      </c>
      <c r="J14" s="229">
        <v>2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Diefenbach, Natalie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Vogt, Lisa-Marie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Neubauer, Anna-Lena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Dorsch, Lena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Dorsch, Lena</v>
      </c>
      <c r="F18" s="54" t="s">
        <v>6</v>
      </c>
      <c r="G18" s="48" t="str">
        <f>+B9</f>
        <v>Pfitzenmayer, Franziska</v>
      </c>
      <c r="H18" s="231">
        <v>3</v>
      </c>
      <c r="I18" s="51" t="s">
        <v>4</v>
      </c>
      <c r="J18" s="235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Diefenbach, Natalie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Pfitzenmayer, Franziska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1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Neubauer, Anna-Lena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Neubauer, Anna-Lena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Vogt, Lisa-Marie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Diefenbach, Natalie</v>
      </c>
      <c r="F20" s="66" t="s">
        <v>6</v>
      </c>
      <c r="G20" s="61" t="str">
        <f>+B6</f>
        <v>Vogt, Lisa-Marie</v>
      </c>
      <c r="H20" s="234">
        <v>3</v>
      </c>
      <c r="I20" s="69" t="s">
        <v>4</v>
      </c>
      <c r="J20" s="236">
        <v>2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Dorsch, Lena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Pfitzenmayer, Franziska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Vogt, Lisa-Marie</v>
      </c>
      <c r="F24" s="56" t="s">
        <v>6</v>
      </c>
      <c r="G24" s="43" t="str">
        <f>+B8</f>
        <v>Dorsch, Lena</v>
      </c>
      <c r="H24" s="227">
        <v>3</v>
      </c>
      <c r="I24" s="51" t="s">
        <v>4</v>
      </c>
      <c r="J24" s="229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Neubauer, Anna-Lena</v>
      </c>
      <c r="F25" s="95" t="s">
        <v>6</v>
      </c>
      <c r="G25" s="93" t="str">
        <f>+B5</f>
        <v>Diefenbach, Natalie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Neubauer, Anna-Lena</v>
      </c>
      <c r="C32" s="102"/>
      <c r="D32" s="102"/>
      <c r="E32" s="102"/>
      <c r="F32" s="102"/>
      <c r="G32" s="129" t="str">
        <f>$G$4</f>
        <v>SV Frauenzimmern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$B$5</f>
        <v>Diefenbach, Natalie</v>
      </c>
      <c r="C33" s="58"/>
      <c r="D33" s="58"/>
      <c r="E33" s="58"/>
      <c r="F33" s="58"/>
      <c r="G33" s="155" t="str">
        <f>$G$5</f>
        <v>TSV Erlenbach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3</v>
      </c>
      <c r="Q33" s="157" t="s">
        <v>4</v>
      </c>
      <c r="R33" s="156">
        <f>$AB$5</f>
        <v>1</v>
      </c>
      <c r="S33" s="165"/>
      <c r="T33" s="162">
        <f>$AC$5</f>
        <v>9</v>
      </c>
      <c r="U33" s="159"/>
      <c r="V33" s="157" t="s">
        <v>4</v>
      </c>
      <c r="W33" s="158">
        <f>$AE$5</f>
        <v>8</v>
      </c>
      <c r="X33" s="163"/>
      <c r="Y33" s="58"/>
      <c r="Z33" s="160">
        <f t="shared" si="2"/>
        <v>1</v>
      </c>
      <c r="AA33" s="161"/>
      <c r="AB33" s="45"/>
      <c r="AC33" s="153">
        <v>2</v>
      </c>
      <c r="AD33" s="46"/>
    </row>
    <row r="34" spans="2:30" ht="15.75">
      <c r="B34" s="128" t="str">
        <f>$B$6</f>
        <v>Vogt, Lisa-Marie</v>
      </c>
      <c r="C34" s="102"/>
      <c r="D34" s="102"/>
      <c r="E34" s="102"/>
      <c r="F34" s="102"/>
      <c r="G34" s="129" t="str">
        <f>$G$6</f>
        <v>Spvgg Oedheim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8</v>
      </c>
      <c r="U34" s="136"/>
      <c r="V34" s="133" t="s">
        <v>4</v>
      </c>
      <c r="W34" s="137">
        <f>$AE$6</f>
        <v>7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$B$8</f>
        <v>Dorsch, Lena</v>
      </c>
      <c r="C35" s="102"/>
      <c r="D35" s="102"/>
      <c r="E35" s="82"/>
      <c r="F35" s="102"/>
      <c r="G35" s="129" t="str">
        <f>$G$8</f>
        <v>TTC Gochsen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6</v>
      </c>
      <c r="U35" s="136"/>
      <c r="V35" s="133" t="s">
        <v>4</v>
      </c>
      <c r="W35" s="137">
        <f>$AE$8</f>
        <v>11</v>
      </c>
      <c r="X35" s="138"/>
      <c r="Y35" s="102"/>
      <c r="Z35" s="130">
        <f t="shared" si="2"/>
        <v>-5</v>
      </c>
      <c r="AA35" s="131"/>
      <c r="AB35" s="45"/>
      <c r="AC35" s="153">
        <v>4</v>
      </c>
      <c r="AD35" s="46"/>
    </row>
    <row r="36" spans="2:30" ht="15.75">
      <c r="B36" s="128" t="str">
        <f>$B$9</f>
        <v>Pfitzenmayer, Franziska</v>
      </c>
      <c r="C36" s="102"/>
      <c r="D36" s="102"/>
      <c r="E36" s="102"/>
      <c r="F36" s="102"/>
      <c r="G36" s="129" t="str">
        <f>$G$9</f>
        <v>TGV E. Beilstein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4</v>
      </c>
      <c r="S36" s="134"/>
      <c r="T36" s="135">
        <f>$AC$9</f>
        <v>3</v>
      </c>
      <c r="U36" s="136"/>
      <c r="V36" s="133" t="s">
        <v>4</v>
      </c>
      <c r="W36" s="137">
        <f>$AE$9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>
        <f>$B$7</f>
        <v>0</v>
      </c>
      <c r="C37" s="67"/>
      <c r="D37" s="67"/>
      <c r="E37" s="67"/>
      <c r="F37" s="67"/>
      <c r="G37" s="125">
        <f>$G$7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0</v>
      </c>
      <c r="S37" s="141"/>
      <c r="T37" s="142">
        <f>$AC$7</f>
        <v>0</v>
      </c>
      <c r="U37" s="143"/>
      <c r="V37" s="140" t="s">
        <v>4</v>
      </c>
      <c r="W37" s="144">
        <f>$AE$7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38</v>
      </c>
      <c r="U38" s="148"/>
      <c r="V38" s="140" t="s">
        <v>4</v>
      </c>
      <c r="W38" s="148">
        <f>SUM(W32:W37)</f>
        <v>38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32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123</v>
      </c>
      <c r="C4" s="4"/>
      <c r="D4" s="4"/>
      <c r="E4" s="171"/>
      <c r="F4" s="41"/>
      <c r="G4" s="211" t="s">
        <v>44</v>
      </c>
      <c r="H4" s="214"/>
      <c r="I4" s="215"/>
      <c r="J4" s="216"/>
      <c r="K4" s="6">
        <f>+H25</f>
        <v>3</v>
      </c>
      <c r="L4" s="3" t="s">
        <v>4</v>
      </c>
      <c r="M4" s="9">
        <f>+J25</f>
        <v>1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130</v>
      </c>
      <c r="C5" s="4"/>
      <c r="D5" s="4"/>
      <c r="E5" s="81"/>
      <c r="F5" s="41"/>
      <c r="G5" s="211" t="s">
        <v>53</v>
      </c>
      <c r="H5" s="42">
        <f>+M4</f>
        <v>1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3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10</v>
      </c>
      <c r="AD5" s="3" t="s">
        <v>4</v>
      </c>
      <c r="AE5" s="10">
        <f>SUM(J14,H25,AH18,J20,AH14)</f>
        <v>6</v>
      </c>
      <c r="AF5" s="242"/>
      <c r="AG5" s="243"/>
      <c r="AH5" s="244"/>
    </row>
    <row r="6" spans="1:34" ht="15.75">
      <c r="A6" s="174">
        <v>3</v>
      </c>
      <c r="B6" s="208" t="s">
        <v>141</v>
      </c>
      <c r="C6" s="4"/>
      <c r="D6" s="4"/>
      <c r="E6" s="81"/>
      <c r="F6" s="41"/>
      <c r="G6" s="211" t="s">
        <v>119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2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7</v>
      </c>
      <c r="AD6" s="3" t="s">
        <v>4</v>
      </c>
      <c r="AE6" s="10">
        <f>SUM(J15,J24,AF19,H20,AH13)</f>
        <v>11</v>
      </c>
      <c r="AF6" s="242"/>
      <c r="AG6" s="243"/>
      <c r="AH6" s="244"/>
    </row>
    <row r="7" spans="1:34" ht="15.75">
      <c r="A7" s="174">
        <v>4</v>
      </c>
      <c r="B7" s="208" t="s">
        <v>142</v>
      </c>
      <c r="C7" s="4"/>
      <c r="D7" s="4"/>
      <c r="E7" s="81"/>
      <c r="F7" s="41"/>
      <c r="G7" s="211" t="s">
        <v>76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4</v>
      </c>
      <c r="AA7" s="3" t="s">
        <v>4</v>
      </c>
      <c r="AB7" s="9">
        <f t="shared" si="1"/>
        <v>1</v>
      </c>
      <c r="AC7" s="10">
        <f>SUM(J15,H23,AF20,J19,AH14)</f>
        <v>12</v>
      </c>
      <c r="AD7" s="3" t="s">
        <v>4</v>
      </c>
      <c r="AE7" s="10">
        <f>SUM(H15,J23,AH20,H19,AF14)</f>
        <v>5</v>
      </c>
      <c r="AF7" s="242"/>
      <c r="AG7" s="243"/>
      <c r="AH7" s="244"/>
    </row>
    <row r="8" spans="1:34" ht="15.75">
      <c r="A8" s="175">
        <v>5</v>
      </c>
      <c r="B8" s="209" t="s">
        <v>143</v>
      </c>
      <c r="C8" s="1"/>
      <c r="D8" s="25"/>
      <c r="E8" s="81"/>
      <c r="F8" s="151"/>
      <c r="G8" s="212" t="s">
        <v>132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2</v>
      </c>
      <c r="O8" s="3" t="s">
        <v>4</v>
      </c>
      <c r="P8" s="2">
        <f>+T6</f>
        <v>3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5</v>
      </c>
      <c r="AC8" s="10">
        <f>SUM(J14,J24,AH20,H18,AH15)</f>
        <v>4</v>
      </c>
      <c r="AD8" s="3" t="s">
        <v>4</v>
      </c>
      <c r="AE8" s="9">
        <f>SUM(H14,H24,AF20,J18,AF15)</f>
        <v>15</v>
      </c>
      <c r="AF8" s="242"/>
      <c r="AG8" s="243"/>
      <c r="AH8" s="244"/>
    </row>
    <row r="9" spans="1:34" ht="15.75" customHeight="1" thickBot="1">
      <c r="A9" s="176">
        <v>6</v>
      </c>
      <c r="B9" s="210" t="s">
        <v>153</v>
      </c>
      <c r="C9" s="11"/>
      <c r="D9" s="11"/>
      <c r="E9" s="172"/>
      <c r="F9" s="12"/>
      <c r="G9" s="213" t="s">
        <v>55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4</v>
      </c>
      <c r="AC9" s="18">
        <f>SUM(J13,J23,AH18,J18,AH13)</f>
        <v>3</v>
      </c>
      <c r="AD9" s="14" t="s">
        <v>4</v>
      </c>
      <c r="AE9" s="18">
        <f>SUM(H13,H23,AF18,H18,AF13)</f>
        <v>13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51</v>
      </c>
      <c r="AD10" s="170"/>
      <c r="AE10" s="170">
        <f>SUM(AE4:AE9)</f>
        <v>51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Momber, Stefanie</v>
      </c>
      <c r="F13" s="49" t="s">
        <v>6</v>
      </c>
      <c r="G13" s="50" t="str">
        <f>+B9</f>
        <v>Eberhardt, Leonie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Gazmaga, Elisa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Eberhardt, Leonie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Bauer, Linda</v>
      </c>
      <c r="F14" s="56" t="s">
        <v>6</v>
      </c>
      <c r="G14" s="43" t="str">
        <f>+B8</f>
        <v>Erkert, Natalie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Bauer, Linda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Gebert, Patricia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Gazmaga, Elisa</v>
      </c>
      <c r="F15" s="62" t="s">
        <v>6</v>
      </c>
      <c r="G15" s="63" t="str">
        <f>+B7</f>
        <v>Gebert, Patricia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Momber, Stefanie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Erkert, Natalie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Erkert, Natalie</v>
      </c>
      <c r="F18" s="54" t="s">
        <v>6</v>
      </c>
      <c r="G18" s="48" t="str">
        <f>+B9</f>
        <v>Eberhardt, Leonie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Bauer, Linda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Eberhardt, Leonie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Momber, Stefanie</v>
      </c>
      <c r="F19" s="57" t="s">
        <v>6</v>
      </c>
      <c r="G19" s="42" t="str">
        <f>+B7</f>
        <v>Gebert, Patricia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Momber, Stefanie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Gazmaga, Elisa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Bauer, Linda</v>
      </c>
      <c r="F20" s="66" t="s">
        <v>6</v>
      </c>
      <c r="G20" s="61" t="str">
        <f>+B6</f>
        <v>Gazmaga, Elisa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Gebert, Patricia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Erkert, Natalie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Gebert, Patricia</v>
      </c>
      <c r="F23" s="49" t="s">
        <v>6</v>
      </c>
      <c r="G23" s="50" t="str">
        <f>+B9</f>
        <v>Eberhardt, Leonie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Gazmaga, Elisa</v>
      </c>
      <c r="F24" s="56" t="s">
        <v>6</v>
      </c>
      <c r="G24" s="43" t="str">
        <f>+B8</f>
        <v>Erkert, Natalie</v>
      </c>
      <c r="H24" s="227">
        <v>3</v>
      </c>
      <c r="I24" s="51" t="s">
        <v>4</v>
      </c>
      <c r="J24" s="229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Momber, Stefanie</v>
      </c>
      <c r="F25" s="95" t="s">
        <v>6</v>
      </c>
      <c r="G25" s="93" t="str">
        <f>+B5</f>
        <v>Bauer, Linda</v>
      </c>
      <c r="H25" s="234">
        <v>3</v>
      </c>
      <c r="I25" s="79" t="s">
        <v>4</v>
      </c>
      <c r="J25" s="236">
        <v>1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Momber, Stefanie</v>
      </c>
      <c r="C32" s="102"/>
      <c r="D32" s="102"/>
      <c r="E32" s="102"/>
      <c r="F32" s="102"/>
      <c r="G32" s="129" t="str">
        <f>$G$4</f>
        <v>TG Offenau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$B$7</f>
        <v>Gebert, Patricia</v>
      </c>
      <c r="C33" s="58"/>
      <c r="D33" s="58"/>
      <c r="E33" s="58"/>
      <c r="F33" s="58"/>
      <c r="G33" s="155" t="str">
        <f>$G$7</f>
        <v>TSV Stetten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4</v>
      </c>
      <c r="Q33" s="157" t="s">
        <v>4</v>
      </c>
      <c r="R33" s="156">
        <f>$AB$7</f>
        <v>1</v>
      </c>
      <c r="S33" s="165"/>
      <c r="T33" s="162">
        <f>$AC$7</f>
        <v>12</v>
      </c>
      <c r="U33" s="159"/>
      <c r="V33" s="157" t="s">
        <v>4</v>
      </c>
      <c r="W33" s="158">
        <f>$AE$7</f>
        <v>5</v>
      </c>
      <c r="X33" s="163"/>
      <c r="Y33" s="58"/>
      <c r="Z33" s="160">
        <f t="shared" si="2"/>
        <v>7</v>
      </c>
      <c r="AA33" s="161"/>
      <c r="AB33" s="45"/>
      <c r="AC33" s="153">
        <v>2</v>
      </c>
      <c r="AD33" s="46"/>
    </row>
    <row r="34" spans="2:30" ht="15.75">
      <c r="B34" s="128" t="str">
        <f>$B$5</f>
        <v>Bauer, Linda</v>
      </c>
      <c r="C34" s="102"/>
      <c r="D34" s="102"/>
      <c r="E34" s="102"/>
      <c r="F34" s="102"/>
      <c r="G34" s="129" t="str">
        <f>$G$5</f>
        <v>TSV Untereisesheim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10</v>
      </c>
      <c r="U34" s="136"/>
      <c r="V34" s="133" t="s">
        <v>4</v>
      </c>
      <c r="W34" s="137">
        <f>$AE$5</f>
        <v>6</v>
      </c>
      <c r="X34" s="138"/>
      <c r="Y34" s="102"/>
      <c r="Z34" s="130">
        <f t="shared" si="2"/>
        <v>4</v>
      </c>
      <c r="AA34" s="131"/>
      <c r="AB34" s="45"/>
      <c r="AC34" s="153">
        <v>3</v>
      </c>
      <c r="AD34" s="46"/>
    </row>
    <row r="35" spans="2:30" ht="15.75">
      <c r="B35" s="128" t="str">
        <f>$B$6</f>
        <v>Gazmaga, Elisa</v>
      </c>
      <c r="C35" s="102"/>
      <c r="D35" s="102"/>
      <c r="E35" s="102"/>
      <c r="F35" s="102"/>
      <c r="G35" s="129" t="str">
        <f>$G$6</f>
        <v>TSV Talheim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7</v>
      </c>
      <c r="U35" s="136"/>
      <c r="V35" s="133" t="s">
        <v>4</v>
      </c>
      <c r="W35" s="137">
        <f>$AE$6</f>
        <v>11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$B$9</f>
        <v>Eberhardt, Leonie</v>
      </c>
      <c r="C36" s="102"/>
      <c r="D36" s="102"/>
      <c r="E36" s="102"/>
      <c r="F36" s="102"/>
      <c r="G36" s="129" t="str">
        <f>$G$9</f>
        <v>TTC Widdern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1</v>
      </c>
      <c r="Q36" s="133" t="s">
        <v>4</v>
      </c>
      <c r="R36" s="132">
        <f>$AB$9</f>
        <v>4</v>
      </c>
      <c r="S36" s="134"/>
      <c r="T36" s="135">
        <f>$AC$9</f>
        <v>3</v>
      </c>
      <c r="U36" s="136"/>
      <c r="V36" s="133" t="s">
        <v>4</v>
      </c>
      <c r="W36" s="137">
        <f>$AE$9</f>
        <v>13</v>
      </c>
      <c r="X36" s="138"/>
      <c r="Y36" s="102"/>
      <c r="Z36" s="130">
        <f t="shared" si="2"/>
        <v>-10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Erkert, Natalie</v>
      </c>
      <c r="C37" s="67"/>
      <c r="D37" s="67"/>
      <c r="E37" s="78"/>
      <c r="F37" s="67"/>
      <c r="G37" s="125" t="str">
        <f>$G$8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5</v>
      </c>
      <c r="S37" s="141"/>
      <c r="T37" s="142">
        <f>$AC$8</f>
        <v>4</v>
      </c>
      <c r="U37" s="143"/>
      <c r="V37" s="140" t="s">
        <v>4</v>
      </c>
      <c r="W37" s="144">
        <f>$AE$8</f>
        <v>15</v>
      </c>
      <c r="X37" s="145"/>
      <c r="Y37" s="67"/>
      <c r="Z37" s="126">
        <f t="shared" si="2"/>
        <v>-11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51</v>
      </c>
      <c r="U38" s="148"/>
      <c r="V38" s="140" t="s">
        <v>4</v>
      </c>
      <c r="W38" s="148">
        <f>SUM(W32:W37)</f>
        <v>51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G34" sqref="AG34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32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124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1</v>
      </c>
      <c r="X4" s="3" t="s">
        <v>4</v>
      </c>
      <c r="Y4" s="10">
        <f>+J13</f>
        <v>3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13</v>
      </c>
      <c r="AD4" s="3" t="s">
        <v>4</v>
      </c>
      <c r="AE4" s="10">
        <f>SUM(J4,M4,P4,S4,V4,Y4)</f>
        <v>6</v>
      </c>
      <c r="AF4" s="242"/>
      <c r="AG4" s="243"/>
      <c r="AH4" s="244"/>
    </row>
    <row r="5" spans="1:34" ht="15.75">
      <c r="A5" s="174">
        <v>2</v>
      </c>
      <c r="B5" s="208" t="s">
        <v>129</v>
      </c>
      <c r="C5" s="4"/>
      <c r="D5" s="4"/>
      <c r="E5" s="81"/>
      <c r="F5" s="41"/>
      <c r="G5" s="211" t="s">
        <v>44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2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14</v>
      </c>
      <c r="AD5" s="3" t="s">
        <v>4</v>
      </c>
      <c r="AE5" s="10">
        <f>SUM(J14,H25,AH18,J20,AH14)</f>
        <v>5</v>
      </c>
      <c r="AF5" s="242"/>
      <c r="AG5" s="243"/>
      <c r="AH5" s="244"/>
    </row>
    <row r="6" spans="1:34" ht="15.75">
      <c r="A6" s="174">
        <v>3</v>
      </c>
      <c r="B6" s="208" t="s">
        <v>144</v>
      </c>
      <c r="C6" s="4"/>
      <c r="D6" s="4"/>
      <c r="E6" s="81"/>
      <c r="F6" s="41"/>
      <c r="G6" s="211" t="s">
        <v>134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2</v>
      </c>
      <c r="W6" s="6">
        <f>+AF13</f>
        <v>2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8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145</v>
      </c>
      <c r="C7" s="4"/>
      <c r="D7" s="4"/>
      <c r="E7" s="81"/>
      <c r="F7" s="41"/>
      <c r="G7" s="211" t="s">
        <v>132</v>
      </c>
      <c r="H7" s="42">
        <f>+S4</f>
        <v>1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2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9" t="s">
        <v>146</v>
      </c>
      <c r="C8" s="1"/>
      <c r="D8" s="25"/>
      <c r="E8" s="81"/>
      <c r="F8" s="151"/>
      <c r="G8" s="212" t="s">
        <v>127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2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7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128</v>
      </c>
      <c r="C9" s="11"/>
      <c r="D9" s="11"/>
      <c r="E9" s="172"/>
      <c r="F9" s="12"/>
      <c r="G9" s="213" t="s">
        <v>40</v>
      </c>
      <c r="H9" s="13">
        <f>+Y4</f>
        <v>3</v>
      </c>
      <c r="I9" s="14" t="s">
        <v>4</v>
      </c>
      <c r="J9" s="15">
        <f>+W4</f>
        <v>1</v>
      </c>
      <c r="K9" s="13">
        <f>+Y5</f>
        <v>2</v>
      </c>
      <c r="L9" s="11" t="s">
        <v>4</v>
      </c>
      <c r="M9" s="15">
        <f>+W5</f>
        <v>3</v>
      </c>
      <c r="N9" s="13">
        <f>+Y6</f>
        <v>3</v>
      </c>
      <c r="O9" s="14" t="s">
        <v>4</v>
      </c>
      <c r="P9" s="16">
        <f>+W6</f>
        <v>2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4</v>
      </c>
      <c r="AA9" s="14" t="s">
        <v>4</v>
      </c>
      <c r="AB9" s="16">
        <f t="shared" si="1"/>
        <v>1</v>
      </c>
      <c r="AC9" s="18">
        <f>SUM(J13,J23,AH18,J18,AH13)</f>
        <v>14</v>
      </c>
      <c r="AD9" s="14" t="s">
        <v>4</v>
      </c>
      <c r="AE9" s="18">
        <f>SUM(H13,H23,AF18,H18,AF13)</f>
        <v>8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58</v>
      </c>
      <c r="AD10" s="170"/>
      <c r="AE10" s="170">
        <f>SUM(AE4:AE9)</f>
        <v>58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Friederich, Pia</v>
      </c>
      <c r="F13" s="49" t="s">
        <v>6</v>
      </c>
      <c r="G13" s="50" t="str">
        <f>+B9</f>
        <v>Krauskopf, Svenja</v>
      </c>
      <c r="H13" s="227">
        <v>1</v>
      </c>
      <c r="I13" s="51" t="s">
        <v>4</v>
      </c>
      <c r="J13" s="229">
        <v>3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Engel, Sabine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Krauskopf, Svenja</v>
      </c>
      <c r="Y13" s="52"/>
      <c r="Z13" s="72"/>
      <c r="AA13" s="48"/>
      <c r="AB13" s="48"/>
      <c r="AC13" s="48"/>
      <c r="AD13" s="48"/>
      <c r="AE13" s="48"/>
      <c r="AF13" s="231">
        <v>2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Pfennig, Maike</v>
      </c>
      <c r="F14" s="56" t="s">
        <v>6</v>
      </c>
      <c r="G14" s="43" t="str">
        <f>+B8</f>
        <v>Grosch, Vera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Pfennig, Maike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Weitzsäcker, Tamara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Engel, Sabine</v>
      </c>
      <c r="F15" s="62" t="s">
        <v>6</v>
      </c>
      <c r="G15" s="63" t="str">
        <f>+B7</f>
        <v>Weitzsäcker, Tamara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Friederich, Pia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Grosch, Vera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Grosch, Vera</v>
      </c>
      <c r="F18" s="54" t="s">
        <v>6</v>
      </c>
      <c r="G18" s="48" t="str">
        <f>+B9</f>
        <v>Krauskopf, Svenja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Pfennig, Maike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Krauskopf, Svenja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2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Friederich, Pia</v>
      </c>
      <c r="F19" s="57" t="s">
        <v>6</v>
      </c>
      <c r="G19" s="42" t="str">
        <f>+B7</f>
        <v>Weitzsäcker, Tamara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Friederich, Pia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Engel, Sabine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Pfennig, Maike</v>
      </c>
      <c r="F20" s="66" t="s">
        <v>6</v>
      </c>
      <c r="G20" s="61" t="str">
        <f>+B6</f>
        <v>Engel, Sabine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Weitzsäcker, Tamara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Grosch, Vera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Weitzsäcker, Tamara</v>
      </c>
      <c r="F23" s="49" t="s">
        <v>6</v>
      </c>
      <c r="G23" s="50" t="str">
        <f>+B9</f>
        <v>Krauskopf, Svenja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Engel, Sabine</v>
      </c>
      <c r="F24" s="56" t="s">
        <v>6</v>
      </c>
      <c r="G24" s="43" t="str">
        <f>+B8</f>
        <v>Grosch, Vera</v>
      </c>
      <c r="H24" s="227">
        <v>3</v>
      </c>
      <c r="I24" s="51" t="s">
        <v>4</v>
      </c>
      <c r="J24" s="229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Friederich, Pia</v>
      </c>
      <c r="F25" s="95" t="s">
        <v>6</v>
      </c>
      <c r="G25" s="93" t="str">
        <f>+B5</f>
        <v>Pfennig, Maike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Pfennig, Maike</v>
      </c>
      <c r="C32" s="102"/>
      <c r="D32" s="102"/>
      <c r="E32" s="102"/>
      <c r="F32" s="102"/>
      <c r="G32" s="129" t="str">
        <f>$G$5</f>
        <v>TG Offenau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4</v>
      </c>
      <c r="Q32" s="133" t="s">
        <v>4</v>
      </c>
      <c r="R32" s="132">
        <f>$AB$5</f>
        <v>1</v>
      </c>
      <c r="S32" s="134"/>
      <c r="T32" s="135">
        <f>$AC$5</f>
        <v>14</v>
      </c>
      <c r="U32" s="136"/>
      <c r="V32" s="133" t="s">
        <v>4</v>
      </c>
      <c r="W32" s="137">
        <f>$AE$5</f>
        <v>5</v>
      </c>
      <c r="X32" s="138"/>
      <c r="Y32" s="102"/>
      <c r="Z32" s="130">
        <f aca="true" t="shared" si="2" ref="Z32:Z37">SUM(T32-W32)</f>
        <v>9</v>
      </c>
      <c r="AA32" s="131"/>
      <c r="AB32" s="45"/>
      <c r="AC32" s="153">
        <v>1</v>
      </c>
      <c r="AD32" s="46"/>
    </row>
    <row r="33" spans="2:30" ht="15.75">
      <c r="B33" s="154" t="str">
        <f>$B$9</f>
        <v>Krauskopf, Svenja</v>
      </c>
      <c r="C33" s="58"/>
      <c r="D33" s="58"/>
      <c r="E33" s="58"/>
      <c r="F33" s="58"/>
      <c r="G33" s="155" t="str">
        <f>$G$9</f>
        <v>Spvgg Oedheim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4</v>
      </c>
      <c r="Q33" s="157" t="s">
        <v>4</v>
      </c>
      <c r="R33" s="156">
        <f>$AB$9</f>
        <v>1</v>
      </c>
      <c r="S33" s="165"/>
      <c r="T33" s="162">
        <f>$AC$9</f>
        <v>14</v>
      </c>
      <c r="U33" s="159"/>
      <c r="V33" s="157" t="s">
        <v>4</v>
      </c>
      <c r="W33" s="158">
        <f>$AE$9</f>
        <v>8</v>
      </c>
      <c r="X33" s="163"/>
      <c r="Y33" s="58"/>
      <c r="Z33" s="160">
        <f t="shared" si="2"/>
        <v>6</v>
      </c>
      <c r="AA33" s="161"/>
      <c r="AB33" s="45"/>
      <c r="AC33" s="153">
        <v>3</v>
      </c>
      <c r="AD33" s="46"/>
    </row>
    <row r="34" spans="2:30" ht="15.75">
      <c r="B34" s="128" t="str">
        <f>$B$4</f>
        <v>Friederich, Pia</v>
      </c>
      <c r="C34" s="102"/>
      <c r="D34" s="102"/>
      <c r="E34" s="102"/>
      <c r="F34" s="102"/>
      <c r="G34" s="129" t="str">
        <f>$G$4</f>
        <v>SV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$Z$4</f>
        <v>4</v>
      </c>
      <c r="Q34" s="133" t="s">
        <v>4</v>
      </c>
      <c r="R34" s="132">
        <f>$AB$4</f>
        <v>1</v>
      </c>
      <c r="S34" s="134"/>
      <c r="T34" s="135">
        <f>$AC$4</f>
        <v>13</v>
      </c>
      <c r="U34" s="136"/>
      <c r="V34" s="133" t="s">
        <v>4</v>
      </c>
      <c r="W34" s="137">
        <f>$AE$4</f>
        <v>6</v>
      </c>
      <c r="X34" s="138"/>
      <c r="Y34" s="102"/>
      <c r="Z34" s="130">
        <f t="shared" si="2"/>
        <v>7</v>
      </c>
      <c r="AA34" s="131"/>
      <c r="AB34" s="45"/>
      <c r="AC34" s="153">
        <v>2</v>
      </c>
      <c r="AD34" s="46"/>
    </row>
    <row r="35" spans="2:30" ht="15.75">
      <c r="B35" s="128" t="str">
        <f>$B$6</f>
        <v>Engel, Sabine</v>
      </c>
      <c r="C35" s="102"/>
      <c r="D35" s="102"/>
      <c r="E35" s="102"/>
      <c r="F35" s="102"/>
      <c r="G35" s="129" t="str">
        <f>$G$6</f>
        <v>TGV E. Beilstein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8</v>
      </c>
      <c r="U35" s="136"/>
      <c r="V35" s="133" t="s">
        <v>4</v>
      </c>
      <c r="W35" s="137">
        <f>$AE$6</f>
        <v>12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$B$8</f>
        <v>Grosch, Vera</v>
      </c>
      <c r="C36" s="102"/>
      <c r="D36" s="102"/>
      <c r="E36" s="82"/>
      <c r="F36" s="102"/>
      <c r="G36" s="129" t="str">
        <f>$G$8</f>
        <v>TTC Gochsen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7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-5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Weitzsäcker, Tamara</v>
      </c>
      <c r="C37" s="67"/>
      <c r="D37" s="67"/>
      <c r="E37" s="67"/>
      <c r="F37" s="67"/>
      <c r="G37" s="125" t="str">
        <f>$G$7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2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-13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58</v>
      </c>
      <c r="U38" s="148"/>
      <c r="V38" s="140" t="s">
        <v>4</v>
      </c>
      <c r="W38" s="148">
        <f>SUM(W32:W37)</f>
        <v>58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32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125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126</v>
      </c>
      <c r="C5" s="4"/>
      <c r="D5" s="4"/>
      <c r="E5" s="81"/>
      <c r="F5" s="41"/>
      <c r="G5" s="211" t="s">
        <v>127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12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8" t="s">
        <v>147</v>
      </c>
      <c r="C6" s="4"/>
      <c r="D6" s="4"/>
      <c r="E6" s="81"/>
      <c r="F6" s="41"/>
      <c r="G6" s="211" t="s">
        <v>76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2</v>
      </c>
      <c r="AC6" s="10">
        <f>SUM(H15,H24,AH19,J20,AF13)</f>
        <v>9</v>
      </c>
      <c r="AD6" s="3" t="s">
        <v>4</v>
      </c>
      <c r="AE6" s="10">
        <f>SUM(J15,J24,AF19,H20,AH13)</f>
        <v>7</v>
      </c>
      <c r="AF6" s="242"/>
      <c r="AG6" s="243"/>
      <c r="AH6" s="244"/>
    </row>
    <row r="7" spans="1:34" ht="15.75">
      <c r="A7" s="174">
        <v>4</v>
      </c>
      <c r="B7" s="208" t="s">
        <v>148</v>
      </c>
      <c r="C7" s="4"/>
      <c r="D7" s="4"/>
      <c r="E7" s="81"/>
      <c r="F7" s="41"/>
      <c r="G7" s="211" t="s">
        <v>134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7</v>
      </c>
      <c r="AD7" s="3" t="s">
        <v>4</v>
      </c>
      <c r="AE7" s="10">
        <f>SUM(H15,J23,AH20,H19,AF14)</f>
        <v>9</v>
      </c>
      <c r="AF7" s="242"/>
      <c r="AG7" s="243"/>
      <c r="AH7" s="244"/>
    </row>
    <row r="8" spans="1:34" ht="15.75">
      <c r="A8" s="175">
        <v>5</v>
      </c>
      <c r="B8" s="209" t="s">
        <v>149</v>
      </c>
      <c r="C8" s="1"/>
      <c r="D8" s="25"/>
      <c r="E8" s="81"/>
      <c r="F8" s="151"/>
      <c r="G8" s="212" t="s">
        <v>46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3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150</v>
      </c>
      <c r="C9" s="11"/>
      <c r="D9" s="11"/>
      <c r="E9" s="172"/>
      <c r="F9" s="12"/>
      <c r="G9" s="213" t="s">
        <v>136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0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46</v>
      </c>
      <c r="AD10" s="170"/>
      <c r="AE10" s="170">
        <f>SUM(AE4:AE9)</f>
        <v>46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Friederich, Lisa</v>
      </c>
      <c r="F13" s="49" t="s">
        <v>6</v>
      </c>
      <c r="G13" s="50" t="str">
        <f>+B9</f>
        <v>Thornton, Stine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Eberle, Christina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Thornton, Stine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Grosch, Sarah</v>
      </c>
      <c r="F14" s="56" t="s">
        <v>6</v>
      </c>
      <c r="G14" s="43" t="str">
        <f>+B8</f>
        <v>Hornung, Lena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Grosch, Sarah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Rumbolz, Emili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Eberle, Christina</v>
      </c>
      <c r="F15" s="62" t="s">
        <v>6</v>
      </c>
      <c r="G15" s="63" t="str">
        <f>+B7</f>
        <v>Rumbolz, Emili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Friederich, Lisa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Hornung, Lena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Hornung, Lena</v>
      </c>
      <c r="F18" s="54" t="s">
        <v>6</v>
      </c>
      <c r="G18" s="48" t="str">
        <f>+B9</f>
        <v>Thornton, Stine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Grosch, Sarah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Thornton, Stine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Friederich, Lisa</v>
      </c>
      <c r="F19" s="57" t="s">
        <v>6</v>
      </c>
      <c r="G19" s="42" t="str">
        <f>+B7</f>
        <v>Rumbolz, Emili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Friederich, Lisa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Eberle, Christina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Grosch, Sarah</v>
      </c>
      <c r="F20" s="66" t="s">
        <v>6</v>
      </c>
      <c r="G20" s="61" t="str">
        <f>+B6</f>
        <v>Eberle, Christina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Rumbolz, Emili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Hornung, Lena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Rumbolz, Emili</v>
      </c>
      <c r="F23" s="49" t="s">
        <v>6</v>
      </c>
      <c r="G23" s="50" t="str">
        <f>+B9</f>
        <v>Thornton, Stine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Eberle, Christina</v>
      </c>
      <c r="F24" s="56" t="s">
        <v>6</v>
      </c>
      <c r="G24" s="43" t="str">
        <f>+B8</f>
        <v>Hornung, Lena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Friederich, Lisa</v>
      </c>
      <c r="F25" s="95" t="s">
        <v>6</v>
      </c>
      <c r="G25" s="93" t="str">
        <f>+B5</f>
        <v>Grosch, Sarah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Friederich, Lisa</v>
      </c>
      <c r="C32" s="102"/>
      <c r="D32" s="102"/>
      <c r="E32" s="102"/>
      <c r="F32" s="102"/>
      <c r="G32" s="129" t="str">
        <f>$G$4</f>
        <v>SV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$B$5</f>
        <v>Grosch, Sarah</v>
      </c>
      <c r="C33" s="58"/>
      <c r="D33" s="58"/>
      <c r="E33" s="58"/>
      <c r="F33" s="58"/>
      <c r="G33" s="155" t="str">
        <f>$G$5</f>
        <v>TTC Gochsen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12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$B$6</f>
        <v>Eberle, Christina</v>
      </c>
      <c r="C34" s="102"/>
      <c r="D34" s="102"/>
      <c r="E34" s="102"/>
      <c r="F34" s="102"/>
      <c r="G34" s="129" t="str">
        <f>$G$6</f>
        <v>TSV Stetten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3</v>
      </c>
      <c r="Q34" s="133" t="s">
        <v>4</v>
      </c>
      <c r="R34" s="132">
        <f>$AB$6</f>
        <v>2</v>
      </c>
      <c r="S34" s="134"/>
      <c r="T34" s="135">
        <f>$AC$6</f>
        <v>9</v>
      </c>
      <c r="U34" s="136"/>
      <c r="V34" s="133" t="s">
        <v>4</v>
      </c>
      <c r="W34" s="137">
        <f>$AE$6</f>
        <v>7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$B$7</f>
        <v>Rumbolz, Emili</v>
      </c>
      <c r="C35" s="102"/>
      <c r="D35" s="102"/>
      <c r="E35" s="102"/>
      <c r="F35" s="102"/>
      <c r="G35" s="129" t="str">
        <f>$G$7</f>
        <v>TGV E. Beilstein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7</v>
      </c>
      <c r="U35" s="136"/>
      <c r="V35" s="133" t="s">
        <v>4</v>
      </c>
      <c r="W35" s="137">
        <f>$AE$7</f>
        <v>9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$B$8</f>
        <v>Hornung, Lena</v>
      </c>
      <c r="C36" s="102"/>
      <c r="D36" s="102"/>
      <c r="E36" s="82"/>
      <c r="F36" s="102"/>
      <c r="G36" s="129" t="str">
        <f>$G$8</f>
        <v>VfL Neckargartach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3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Thornton, Stine</v>
      </c>
      <c r="C37" s="67"/>
      <c r="D37" s="67"/>
      <c r="E37" s="67"/>
      <c r="F37" s="67"/>
      <c r="G37" s="125" t="str">
        <f>$G$9</f>
        <v>Spfr Neckarwestheim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0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46</v>
      </c>
      <c r="U38" s="148"/>
      <c r="V38" s="140" t="s">
        <v>4</v>
      </c>
      <c r="W38" s="148">
        <f>SUM(W32:W37)</f>
        <v>46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39</v>
      </c>
      <c r="C4" s="4"/>
      <c r="D4" s="4"/>
      <c r="E4" s="171"/>
      <c r="F4" s="41"/>
      <c r="G4" s="211" t="s">
        <v>40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58</v>
      </c>
      <c r="C5" s="4"/>
      <c r="D5" s="4"/>
      <c r="E5" s="81"/>
      <c r="F5" s="41"/>
      <c r="G5" s="211" t="s">
        <v>38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2</v>
      </c>
      <c r="R5" s="3" t="s">
        <v>4</v>
      </c>
      <c r="S5" s="10">
        <f>+AH14</f>
        <v>3</v>
      </c>
      <c r="T5" s="6">
        <f>+H14</f>
        <v>1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4</v>
      </c>
      <c r="AC5" s="10">
        <f>SUM(H14,J25,AF18,H20,AF14)</f>
        <v>6</v>
      </c>
      <c r="AD5" s="3" t="s">
        <v>4</v>
      </c>
      <c r="AE5" s="10">
        <f>SUM(J14,H25,AH18,J20,AH14)</f>
        <v>13</v>
      </c>
      <c r="AF5" s="242"/>
      <c r="AG5" s="243"/>
      <c r="AH5" s="244"/>
    </row>
    <row r="6" spans="1:34" ht="15.75">
      <c r="A6" s="174">
        <v>3</v>
      </c>
      <c r="B6" s="208" t="s">
        <v>59</v>
      </c>
      <c r="C6" s="4"/>
      <c r="D6" s="4"/>
      <c r="E6" s="81"/>
      <c r="F6" s="41"/>
      <c r="G6" s="211" t="s">
        <v>44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2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1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9</v>
      </c>
      <c r="AD6" s="3" t="s">
        <v>4</v>
      </c>
      <c r="AE6" s="10">
        <f>SUM(J15,J24,AF19,H20,AH13)</f>
        <v>10</v>
      </c>
      <c r="AF6" s="242"/>
      <c r="AG6" s="243"/>
      <c r="AH6" s="244"/>
    </row>
    <row r="7" spans="1:34" ht="15.75">
      <c r="A7" s="174">
        <v>4</v>
      </c>
      <c r="B7" s="208" t="s">
        <v>60</v>
      </c>
      <c r="C7" s="4"/>
      <c r="D7" s="4"/>
      <c r="E7" s="81"/>
      <c r="F7" s="41"/>
      <c r="G7" s="211" t="s">
        <v>61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2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3</v>
      </c>
      <c r="AD7" s="3" t="s">
        <v>4</v>
      </c>
      <c r="AE7" s="10">
        <f>SUM(H15,J23,AH20,H19,AF14)</f>
        <v>14</v>
      </c>
      <c r="AF7" s="242"/>
      <c r="AG7" s="243"/>
      <c r="AH7" s="244"/>
    </row>
    <row r="8" spans="1:34" ht="15.75">
      <c r="A8" s="175">
        <v>5</v>
      </c>
      <c r="B8" s="209" t="s">
        <v>62</v>
      </c>
      <c r="C8" s="1"/>
      <c r="D8" s="25"/>
      <c r="E8" s="81"/>
      <c r="F8" s="151"/>
      <c r="G8" s="212" t="s">
        <v>63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1</v>
      </c>
      <c r="N8" s="1">
        <f>+V6</f>
        <v>3</v>
      </c>
      <c r="O8" s="3" t="s">
        <v>4</v>
      </c>
      <c r="P8" s="2">
        <f>+T6</f>
        <v>2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10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10" t="s">
        <v>64</v>
      </c>
      <c r="C9" s="11"/>
      <c r="D9" s="11"/>
      <c r="E9" s="172"/>
      <c r="F9" s="12"/>
      <c r="G9" s="213" t="s">
        <v>65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1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Krauskopf, Marco</v>
      </c>
      <c r="F13" s="49" t="s">
        <v>6</v>
      </c>
      <c r="G13" s="50" t="str">
        <f>+B9</f>
        <v>Sinn, Tobias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Brosig, Jonas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Sinn, Tobias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Köwilein, Jochen</v>
      </c>
      <c r="F14" s="56" t="s">
        <v>6</v>
      </c>
      <c r="G14" s="43" t="str">
        <f>+B8</f>
        <v>Finzer, Tobias</v>
      </c>
      <c r="H14" s="227">
        <v>1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Köwilein, Jochen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Haller, Jens</v>
      </c>
      <c r="Y14" s="58"/>
      <c r="Z14" s="75"/>
      <c r="AA14" s="42"/>
      <c r="AB14" s="42"/>
      <c r="AC14" s="42"/>
      <c r="AD14" s="42"/>
      <c r="AE14" s="42"/>
      <c r="AF14" s="232">
        <v>2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Brosig, Jonas</v>
      </c>
      <c r="F15" s="62" t="s">
        <v>6</v>
      </c>
      <c r="G15" s="63" t="str">
        <f>+B7</f>
        <v>Haller, Jens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Krauskopf, Marco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Finzer, Tobias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Finzer, Tobias</v>
      </c>
      <c r="F18" s="54" t="s">
        <v>6</v>
      </c>
      <c r="G18" s="48" t="str">
        <f>+B9</f>
        <v>Sinn, Tobias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Köwilein, Jochen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Sinn, Tobias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Krauskopf, Marco</v>
      </c>
      <c r="F19" s="57" t="s">
        <v>6</v>
      </c>
      <c r="G19" s="42" t="str">
        <f>+B7</f>
        <v>Haller, Jens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Krauskopf, Marco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Brosig, Jonas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Köwilein, Jochen</v>
      </c>
      <c r="F20" s="66" t="s">
        <v>6</v>
      </c>
      <c r="G20" s="61" t="str">
        <f>+B6</f>
        <v>Brosig, Jonas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Haller, Jens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Finzer, Tobias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Haller, Jens</v>
      </c>
      <c r="F23" s="49" t="s">
        <v>6</v>
      </c>
      <c r="G23" s="50" t="str">
        <f>+B9</f>
        <v>Sinn, Tobias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Brosig, Jonas</v>
      </c>
      <c r="F24" s="56" t="s">
        <v>6</v>
      </c>
      <c r="G24" s="43" t="str">
        <f>+B8</f>
        <v>Finzer, Tobias</v>
      </c>
      <c r="H24" s="227">
        <v>2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Krauskopf, Marco</v>
      </c>
      <c r="F25" s="95" t="s">
        <v>6</v>
      </c>
      <c r="G25" s="93" t="str">
        <f>+B5</f>
        <v>Köwilein, Jochen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Krauskopf, Marco</v>
      </c>
      <c r="C32" s="102"/>
      <c r="D32" s="102"/>
      <c r="E32" s="102"/>
      <c r="F32" s="102"/>
      <c r="G32" s="129" t="str">
        <f>$G$4</f>
        <v>Spvgg Oedheim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$B$9</f>
        <v>Sinn, Tobias</v>
      </c>
      <c r="C33" s="58"/>
      <c r="D33" s="58"/>
      <c r="E33" s="58"/>
      <c r="F33" s="58"/>
      <c r="G33" s="155" t="str">
        <f>$G$9</f>
        <v>SC Ilsfeld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2</v>
      </c>
      <c r="S33" s="165"/>
      <c r="T33" s="162">
        <f>$AC$9</f>
        <v>10</v>
      </c>
      <c r="U33" s="159"/>
      <c r="V33" s="157" t="s">
        <v>4</v>
      </c>
      <c r="W33" s="158">
        <f>$AE$9</f>
        <v>7</v>
      </c>
      <c r="X33" s="163"/>
      <c r="Y33" s="58"/>
      <c r="Z33" s="160">
        <f t="shared" si="2"/>
        <v>3</v>
      </c>
      <c r="AA33" s="161"/>
      <c r="AB33" s="45"/>
      <c r="AC33" s="153">
        <v>2</v>
      </c>
      <c r="AD33" s="46"/>
    </row>
    <row r="34" spans="2:30" ht="15.75">
      <c r="B34" s="128" t="str">
        <f>$B$8</f>
        <v>Finzer, Tobias</v>
      </c>
      <c r="C34" s="102"/>
      <c r="D34" s="102"/>
      <c r="E34" s="82"/>
      <c r="F34" s="102"/>
      <c r="G34" s="129" t="str">
        <f>$G$8</f>
        <v>SV Massenbachhausen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10</v>
      </c>
      <c r="U34" s="136"/>
      <c r="V34" s="133" t="s">
        <v>4</v>
      </c>
      <c r="W34" s="137">
        <f>$AE$8</f>
        <v>9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$B$6</f>
        <v>Brosig, Jonas</v>
      </c>
      <c r="C35" s="102"/>
      <c r="D35" s="102"/>
      <c r="E35" s="102"/>
      <c r="F35" s="102"/>
      <c r="G35" s="129" t="str">
        <f>$G$6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9</v>
      </c>
      <c r="U35" s="136"/>
      <c r="V35" s="133" t="s">
        <v>4</v>
      </c>
      <c r="W35" s="137">
        <f>$AE$6</f>
        <v>10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$B$5</f>
        <v>Köwilein, Jochen</v>
      </c>
      <c r="C36" s="102"/>
      <c r="D36" s="102"/>
      <c r="E36" s="102"/>
      <c r="F36" s="102"/>
      <c r="G36" s="129" t="str">
        <f>$G$5</f>
        <v>SV Neckarsulm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1</v>
      </c>
      <c r="Q36" s="133" t="s">
        <v>4</v>
      </c>
      <c r="R36" s="132">
        <f>$AB$5</f>
        <v>4</v>
      </c>
      <c r="S36" s="134"/>
      <c r="T36" s="135">
        <f>$AC$5</f>
        <v>6</v>
      </c>
      <c r="U36" s="136"/>
      <c r="V36" s="133" t="s">
        <v>4</v>
      </c>
      <c r="W36" s="137">
        <f>$AE$5</f>
        <v>13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Haller, Jens</v>
      </c>
      <c r="C37" s="67"/>
      <c r="D37" s="67"/>
      <c r="E37" s="67"/>
      <c r="F37" s="67"/>
      <c r="G37" s="125" t="str">
        <f>$G$7</f>
        <v>Vfl Neckargartach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1</v>
      </c>
      <c r="Q37" s="140" t="s">
        <v>4</v>
      </c>
      <c r="R37" s="139">
        <f>$AB$7</f>
        <v>4</v>
      </c>
      <c r="S37" s="141"/>
      <c r="T37" s="142">
        <f>$AC$7</f>
        <v>3</v>
      </c>
      <c r="U37" s="143"/>
      <c r="V37" s="140" t="s">
        <v>4</v>
      </c>
      <c r="W37" s="144">
        <f>$AE$7</f>
        <v>14</v>
      </c>
      <c r="X37" s="145"/>
      <c r="Y37" s="67"/>
      <c r="Z37" s="126">
        <f t="shared" si="2"/>
        <v>-11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41</v>
      </c>
      <c r="C4" s="4"/>
      <c r="D4" s="4"/>
      <c r="E4" s="171"/>
      <c r="F4" s="41"/>
      <c r="G4" s="211" t="s">
        <v>42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155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0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66</v>
      </c>
      <c r="C6" s="4"/>
      <c r="D6" s="4"/>
      <c r="E6" s="81"/>
      <c r="F6" s="41"/>
      <c r="G6" s="211" t="s">
        <v>38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2</v>
      </c>
      <c r="W6" s="6">
        <f>+AF13</f>
        <v>3</v>
      </c>
      <c r="X6" s="3" t="s">
        <v>4</v>
      </c>
      <c r="Y6" s="10">
        <f>+AH13</f>
        <v>2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12</v>
      </c>
      <c r="AD6" s="3" t="s">
        <v>4</v>
      </c>
      <c r="AE6" s="10">
        <f>SUM(J15,J24,AF19,H20,AH13)</f>
        <v>8</v>
      </c>
      <c r="AF6" s="242"/>
      <c r="AG6" s="243"/>
      <c r="AH6" s="244"/>
    </row>
    <row r="7" spans="1:34" ht="15.75">
      <c r="A7" s="174">
        <v>4</v>
      </c>
      <c r="B7" s="208" t="s">
        <v>67</v>
      </c>
      <c r="C7" s="4"/>
      <c r="D7" s="4"/>
      <c r="E7" s="81"/>
      <c r="F7" s="41"/>
      <c r="G7" s="211" t="s">
        <v>68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2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9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69</v>
      </c>
      <c r="C8" s="1"/>
      <c r="D8" s="25"/>
      <c r="E8" s="81"/>
      <c r="F8" s="151"/>
      <c r="G8" s="212" t="s">
        <v>44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2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2</v>
      </c>
      <c r="T8" s="222"/>
      <c r="U8" s="223"/>
      <c r="V8" s="223"/>
      <c r="W8" s="6">
        <f>+H18</f>
        <v>3</v>
      </c>
      <c r="X8" s="3" t="s">
        <v>4</v>
      </c>
      <c r="Y8" s="7">
        <f>+J18</f>
        <v>2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11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10" t="s">
        <v>70</v>
      </c>
      <c r="C9" s="11"/>
      <c r="D9" s="11"/>
      <c r="E9" s="172"/>
      <c r="F9" s="12"/>
      <c r="G9" s="213" t="s">
        <v>71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2</v>
      </c>
      <c r="O9" s="14" t="s">
        <v>4</v>
      </c>
      <c r="P9" s="16">
        <f>+W6</f>
        <v>3</v>
      </c>
      <c r="Q9" s="17">
        <f>+Y7</f>
        <v>1</v>
      </c>
      <c r="R9" s="14" t="s">
        <v>4</v>
      </c>
      <c r="S9" s="18">
        <f>+W7</f>
        <v>3</v>
      </c>
      <c r="T9" s="17">
        <f>+Y8</f>
        <v>2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4</v>
      </c>
      <c r="AC9" s="18">
        <f>SUM(J13,J23,AH18,J18,AH13)</f>
        <v>9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56</v>
      </c>
      <c r="AD10" s="170"/>
      <c r="AE10" s="170">
        <f>SUM(AE4:AE9)</f>
        <v>56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Schlotawa, Oliver</v>
      </c>
      <c r="F13" s="49" t="s">
        <v>6</v>
      </c>
      <c r="G13" s="50" t="str">
        <f>+B9</f>
        <v>Sigloch, Michael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Wirth, Kevin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Sigloch, Michael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2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Mathies, Andreas</v>
      </c>
      <c r="F14" s="56" t="s">
        <v>6</v>
      </c>
      <c r="G14" s="43" t="str">
        <f>+B8</f>
        <v>Voss, Marvin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Mathies, Andreas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Schöttle, Daniel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Wirth, Kevin</v>
      </c>
      <c r="F15" s="62" t="s">
        <v>6</v>
      </c>
      <c r="G15" s="63" t="str">
        <f>+B7</f>
        <v>Schöttle, Daniel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Schlotawa, Oliver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Voss, Marvin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Voss, Marvin</v>
      </c>
      <c r="F18" s="54" t="s">
        <v>6</v>
      </c>
      <c r="G18" s="48" t="str">
        <f>+B9</f>
        <v>Sigloch, Michael</v>
      </c>
      <c r="H18" s="231">
        <v>3</v>
      </c>
      <c r="I18" s="51" t="s">
        <v>4</v>
      </c>
      <c r="J18" s="235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Mathies, Andreas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Sigloch, Michael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Schlotawa, Oliver</v>
      </c>
      <c r="F19" s="57" t="s">
        <v>6</v>
      </c>
      <c r="G19" s="42" t="str">
        <f>+B7</f>
        <v>Schöttle, Daniel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Schlotawa, Oliver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Wirth, Kevin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Mathies, Andreas</v>
      </c>
      <c r="F20" s="66" t="s">
        <v>6</v>
      </c>
      <c r="G20" s="61" t="str">
        <f>+B6</f>
        <v>Wirth, Kevin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Schöttle, Daniel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Voss, Marvin</v>
      </c>
      <c r="Y20" s="67"/>
      <c r="Z20" s="68"/>
      <c r="AA20" s="61"/>
      <c r="AB20" s="61"/>
      <c r="AC20" s="61"/>
      <c r="AD20" s="61"/>
      <c r="AE20" s="61"/>
      <c r="AF20" s="234">
        <v>2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Schöttle, Daniel</v>
      </c>
      <c r="F23" s="49" t="s">
        <v>6</v>
      </c>
      <c r="G23" s="50" t="str">
        <f>+B9</f>
        <v>Sigloch, Michael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Wirth, Kevin</v>
      </c>
      <c r="F24" s="56" t="s">
        <v>6</v>
      </c>
      <c r="G24" s="43" t="str">
        <f>+B8</f>
        <v>Voss, Marvin</v>
      </c>
      <c r="H24" s="227">
        <v>3</v>
      </c>
      <c r="I24" s="51" t="s">
        <v>4</v>
      </c>
      <c r="J24" s="229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Schlotawa, Oliver</v>
      </c>
      <c r="F25" s="95" t="s">
        <v>6</v>
      </c>
      <c r="G25" s="93" t="str">
        <f>+B5</f>
        <v>Mathies, Andreas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Schlotawa, Oliver</v>
      </c>
      <c r="C32" s="102"/>
      <c r="D32" s="102"/>
      <c r="E32" s="102"/>
      <c r="F32" s="102"/>
      <c r="G32" s="129" t="str">
        <f>$G$4</f>
        <v>TSV Weinsberg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$B$6</f>
        <v>Wirth, Kevin</v>
      </c>
      <c r="C33" s="58"/>
      <c r="D33" s="58"/>
      <c r="E33" s="58"/>
      <c r="F33" s="58"/>
      <c r="G33" s="155" t="str">
        <f>$G$6</f>
        <v>SV Neckarsulm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12</v>
      </c>
      <c r="U33" s="159"/>
      <c r="V33" s="157" t="s">
        <v>4</v>
      </c>
      <c r="W33" s="158">
        <f>$AE$6</f>
        <v>8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$B$8</f>
        <v>Voss, Marvin</v>
      </c>
      <c r="C34" s="102"/>
      <c r="D34" s="102"/>
      <c r="E34" s="82"/>
      <c r="F34" s="102"/>
      <c r="G34" s="129" t="str">
        <f>$G$8</f>
        <v>TG Offenau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11</v>
      </c>
      <c r="U34" s="136"/>
      <c r="V34" s="133" t="s">
        <v>4</v>
      </c>
      <c r="W34" s="137">
        <f>$AE$8</f>
        <v>10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$B$7</f>
        <v>Schöttle, Daniel</v>
      </c>
      <c r="C35" s="102"/>
      <c r="D35" s="102"/>
      <c r="E35" s="102"/>
      <c r="F35" s="102"/>
      <c r="G35" s="129" t="str">
        <f>$G$7</f>
        <v>TSV Meimsheim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9</v>
      </c>
      <c r="U35" s="136"/>
      <c r="V35" s="133" t="s">
        <v>4</v>
      </c>
      <c r="W35" s="137">
        <f>$AE$7</f>
        <v>10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$B$9</f>
        <v>Sigloch, Michael</v>
      </c>
      <c r="C36" s="102"/>
      <c r="D36" s="102"/>
      <c r="E36" s="102"/>
      <c r="F36" s="102"/>
      <c r="G36" s="129" t="str">
        <f>$G$9</f>
        <v>TTF Wüstenrot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1</v>
      </c>
      <c r="Q36" s="133" t="s">
        <v>4</v>
      </c>
      <c r="R36" s="132">
        <f>$AB$9</f>
        <v>4</v>
      </c>
      <c r="S36" s="134"/>
      <c r="T36" s="135">
        <f>$AC$9</f>
        <v>9</v>
      </c>
      <c r="U36" s="136"/>
      <c r="V36" s="133" t="s">
        <v>4</v>
      </c>
      <c r="W36" s="137">
        <f>$AE$9</f>
        <v>12</v>
      </c>
      <c r="X36" s="138"/>
      <c r="Y36" s="102"/>
      <c r="Z36" s="130">
        <f t="shared" si="2"/>
        <v>-3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Mathies, Andreas</v>
      </c>
      <c r="C37" s="67"/>
      <c r="D37" s="67"/>
      <c r="E37" s="67"/>
      <c r="F37" s="67"/>
      <c r="G37" s="125" t="str">
        <f>$G$5</f>
        <v>Spvgg Oedheim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0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56</v>
      </c>
      <c r="U38" s="148"/>
      <c r="V38" s="140" t="s">
        <v>4</v>
      </c>
      <c r="W38" s="148">
        <f>SUM(W32:W37)</f>
        <v>56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43</v>
      </c>
      <c r="C4" s="4"/>
      <c r="D4" s="4"/>
      <c r="E4" s="171"/>
      <c r="F4" s="41"/>
      <c r="G4" s="211" t="s">
        <v>44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2</v>
      </c>
      <c r="AF4" s="242"/>
      <c r="AG4" s="243"/>
      <c r="AH4" s="244"/>
    </row>
    <row r="5" spans="1:34" ht="15.75">
      <c r="A5" s="174">
        <v>2</v>
      </c>
      <c r="B5" s="208" t="s">
        <v>72</v>
      </c>
      <c r="C5" s="4"/>
      <c r="D5" s="4"/>
      <c r="E5" s="81"/>
      <c r="F5" s="41"/>
      <c r="G5" s="211" t="s">
        <v>42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14</v>
      </c>
      <c r="AD5" s="3" t="s">
        <v>4</v>
      </c>
      <c r="AE5" s="10">
        <f>SUM(J14,H25,AH18,J20,AH14)</f>
        <v>4</v>
      </c>
      <c r="AF5" s="242"/>
      <c r="AG5" s="243"/>
      <c r="AH5" s="244"/>
    </row>
    <row r="6" spans="1:34" ht="15.75">
      <c r="A6" s="174">
        <v>3</v>
      </c>
      <c r="B6" s="208" t="s">
        <v>73</v>
      </c>
      <c r="C6" s="4"/>
      <c r="D6" s="4"/>
      <c r="E6" s="81"/>
      <c r="F6" s="41"/>
      <c r="G6" s="211" t="s">
        <v>57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5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74</v>
      </c>
      <c r="C7" s="4"/>
      <c r="D7" s="4"/>
      <c r="E7" s="81"/>
      <c r="F7" s="41"/>
      <c r="G7" s="211" t="s">
        <v>38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9</v>
      </c>
      <c r="AD7" s="3" t="s">
        <v>4</v>
      </c>
      <c r="AE7" s="10">
        <f>SUM(H15,J23,AH20,H19,AF14)</f>
        <v>8</v>
      </c>
      <c r="AF7" s="242"/>
      <c r="AG7" s="243"/>
      <c r="AH7" s="244"/>
    </row>
    <row r="8" spans="1:34" ht="15.75">
      <c r="A8" s="175">
        <v>5</v>
      </c>
      <c r="B8" s="209" t="s">
        <v>75</v>
      </c>
      <c r="C8" s="1"/>
      <c r="D8" s="25"/>
      <c r="E8" s="81"/>
      <c r="F8" s="151"/>
      <c r="G8" s="212" t="s">
        <v>76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5</v>
      </c>
      <c r="AC8" s="10">
        <f>SUM(J14,J24,AH20,H18,AH15)</f>
        <v>1</v>
      </c>
      <c r="AD8" s="3" t="s">
        <v>4</v>
      </c>
      <c r="AE8" s="9">
        <f>SUM(H14,H24,AF20,J18,AF15)</f>
        <v>15</v>
      </c>
      <c r="AF8" s="242"/>
      <c r="AG8" s="243"/>
      <c r="AH8" s="244"/>
    </row>
    <row r="9" spans="1:34" ht="15.75" customHeight="1" thickBot="1">
      <c r="A9" s="176">
        <v>6</v>
      </c>
      <c r="B9" s="210" t="s">
        <v>156</v>
      </c>
      <c r="C9" s="11"/>
      <c r="D9" s="11"/>
      <c r="E9" s="172"/>
      <c r="F9" s="12"/>
      <c r="G9" s="213" t="s">
        <v>77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3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6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50</v>
      </c>
      <c r="AD10" s="170"/>
      <c r="AE10" s="170">
        <f>SUM(AE4:AE9)</f>
        <v>50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Neidlein, Roman</v>
      </c>
      <c r="F13" s="49" t="s">
        <v>6</v>
      </c>
      <c r="G13" s="50" t="str">
        <f>+B9</f>
        <v>Klenk, Kai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Siol, Kevin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Klenk, Kai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Müller, Andreas</v>
      </c>
      <c r="F14" s="56" t="s">
        <v>6</v>
      </c>
      <c r="G14" s="43" t="str">
        <f>+B8</f>
        <v>Gebert, Jochen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Müller, Andreas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Schüfer, Felix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Siol, Kevin</v>
      </c>
      <c r="F15" s="62" t="s">
        <v>6</v>
      </c>
      <c r="G15" s="63" t="str">
        <f>+B7</f>
        <v>Schüfer, Felix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Neidlein, Roman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Gebert, Jochen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Gebert, Jochen</v>
      </c>
      <c r="F18" s="54" t="s">
        <v>6</v>
      </c>
      <c r="G18" s="48" t="str">
        <f>+B9</f>
        <v>Klenk, Kai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Müller, Andreas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Klenk, Kai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Neidlein, Roman</v>
      </c>
      <c r="F19" s="57" t="s">
        <v>6</v>
      </c>
      <c r="G19" s="42" t="str">
        <f>+B7</f>
        <v>Schüfer, Felix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Neidlein, Roman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Siol, Kevin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Müller, Andreas</v>
      </c>
      <c r="F20" s="66" t="s">
        <v>6</v>
      </c>
      <c r="G20" s="61" t="str">
        <f>+B6</f>
        <v>Siol, Kevin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Schüfer, Felix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Gebert, Jochen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Schüfer, Felix</v>
      </c>
      <c r="F23" s="49" t="s">
        <v>6</v>
      </c>
      <c r="G23" s="50" t="str">
        <f>+B9</f>
        <v>Klenk, Kai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Siol, Kevin</v>
      </c>
      <c r="F24" s="56" t="s">
        <v>6</v>
      </c>
      <c r="G24" s="43" t="str">
        <f>+B8</f>
        <v>Gebert, Jochen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Neidlein, Roman</v>
      </c>
      <c r="F25" s="95" t="s">
        <v>6</v>
      </c>
      <c r="G25" s="93" t="str">
        <f>+B5</f>
        <v>Müller, Andreas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Neidlein, Roman</v>
      </c>
      <c r="C32" s="102"/>
      <c r="D32" s="102"/>
      <c r="E32" s="102"/>
      <c r="F32" s="102"/>
      <c r="G32" s="129" t="str">
        <f>$G$4</f>
        <v>TG Offenau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$B$5</f>
        <v>Müller, Andreas</v>
      </c>
      <c r="C33" s="58"/>
      <c r="D33" s="58"/>
      <c r="E33" s="58"/>
      <c r="F33" s="58"/>
      <c r="G33" s="155" t="str">
        <f>$G$5</f>
        <v>TSV Weinsberg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14</v>
      </c>
      <c r="U33" s="159"/>
      <c r="V33" s="157" t="s">
        <v>4</v>
      </c>
      <c r="W33" s="158">
        <f>$AE$5</f>
        <v>4</v>
      </c>
      <c r="X33" s="163"/>
      <c r="Y33" s="58"/>
      <c r="Z33" s="160">
        <f t="shared" si="2"/>
        <v>10</v>
      </c>
      <c r="AA33" s="161"/>
      <c r="AB33" s="45"/>
      <c r="AC33" s="153">
        <v>2</v>
      </c>
      <c r="AD33" s="46"/>
    </row>
    <row r="34" spans="2:30" ht="15.75">
      <c r="B34" s="128" t="str">
        <f>$B$7</f>
        <v>Schüfer, Felix</v>
      </c>
      <c r="C34" s="102"/>
      <c r="D34" s="102"/>
      <c r="E34" s="102"/>
      <c r="F34" s="102"/>
      <c r="G34" s="129" t="str">
        <f>$G$7</f>
        <v>SV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3</v>
      </c>
      <c r="Q34" s="133" t="s">
        <v>4</v>
      </c>
      <c r="R34" s="132">
        <f>$AB$7</f>
        <v>2</v>
      </c>
      <c r="S34" s="134"/>
      <c r="T34" s="135">
        <f>$AC$7</f>
        <v>9</v>
      </c>
      <c r="U34" s="136"/>
      <c r="V34" s="133" t="s">
        <v>4</v>
      </c>
      <c r="W34" s="137">
        <f>$AE$7</f>
        <v>8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$B$9</f>
        <v>Klenk, Kai</v>
      </c>
      <c r="C35" s="102"/>
      <c r="D35" s="102"/>
      <c r="E35" s="102"/>
      <c r="F35" s="102"/>
      <c r="G35" s="129" t="str">
        <f>$G$9</f>
        <v>FC Kirchhausen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6</v>
      </c>
      <c r="U35" s="136"/>
      <c r="V35" s="133" t="s">
        <v>4</v>
      </c>
      <c r="W35" s="137">
        <f>$AE$9</f>
        <v>9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$B$6</f>
        <v>Siol, Kevin</v>
      </c>
      <c r="C36" s="102"/>
      <c r="D36" s="102"/>
      <c r="E36" s="102"/>
      <c r="F36" s="102"/>
      <c r="G36" s="129" t="str">
        <f>$G$6</f>
        <v>SV Leingarten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5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Gebert, Jochen</v>
      </c>
      <c r="C37" s="67"/>
      <c r="D37" s="67"/>
      <c r="E37" s="78"/>
      <c r="F37" s="67"/>
      <c r="G37" s="125" t="str">
        <f>$G$8</f>
        <v>TSV Stetten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5</v>
      </c>
      <c r="S37" s="141"/>
      <c r="T37" s="142">
        <f>$AC$8</f>
        <v>1</v>
      </c>
      <c r="U37" s="143"/>
      <c r="V37" s="140" t="s">
        <v>4</v>
      </c>
      <c r="W37" s="144">
        <f>$AE$8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50</v>
      </c>
      <c r="U38" s="148"/>
      <c r="V38" s="140" t="s">
        <v>4</v>
      </c>
      <c r="W38" s="148">
        <f>SUM(W32:W37)</f>
        <v>50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G28" sqref="G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45</v>
      </c>
      <c r="C4" s="4"/>
      <c r="D4" s="4"/>
      <c r="E4" s="171"/>
      <c r="F4" s="41"/>
      <c r="G4" s="211" t="s">
        <v>46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1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78</v>
      </c>
      <c r="C5" s="4"/>
      <c r="D5" s="4"/>
      <c r="E5" s="81"/>
      <c r="F5" s="41"/>
      <c r="G5" s="211" t="s">
        <v>38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1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7</v>
      </c>
      <c r="AD5" s="3" t="s">
        <v>4</v>
      </c>
      <c r="AE5" s="10">
        <f>SUM(J14,H25,AH18,J20,AH14)</f>
        <v>7</v>
      </c>
      <c r="AF5" s="242"/>
      <c r="AG5" s="243"/>
      <c r="AH5" s="244"/>
    </row>
    <row r="6" spans="1:34" ht="15.75">
      <c r="A6" s="174">
        <v>3</v>
      </c>
      <c r="B6" s="208" t="s">
        <v>79</v>
      </c>
      <c r="C6" s="4"/>
      <c r="D6" s="4"/>
      <c r="E6" s="81"/>
      <c r="F6" s="41"/>
      <c r="G6" s="211" t="s">
        <v>57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0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80</v>
      </c>
      <c r="C8" s="1"/>
      <c r="D8" s="25"/>
      <c r="E8" s="81"/>
      <c r="F8" s="151"/>
      <c r="G8" s="212" t="s">
        <v>44</v>
      </c>
      <c r="H8" s="1">
        <f>+V4</f>
        <v>1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2</v>
      </c>
      <c r="Z8" s="8">
        <f t="shared" si="0"/>
        <v>2</v>
      </c>
      <c r="AA8" s="3" t="s">
        <v>4</v>
      </c>
      <c r="AB8" s="9">
        <f t="shared" si="1"/>
        <v>2</v>
      </c>
      <c r="AC8" s="10">
        <f>SUM(J14,J24,AH20,H18,AH15)</f>
        <v>8</v>
      </c>
      <c r="AD8" s="3" t="s">
        <v>4</v>
      </c>
      <c r="AE8" s="9">
        <f>SUM(H14,H24,AF20,J18,AF15)</f>
        <v>8</v>
      </c>
      <c r="AF8" s="242"/>
      <c r="AG8" s="243"/>
      <c r="AH8" s="244"/>
    </row>
    <row r="9" spans="1:34" ht="15.75" customHeight="1" thickBot="1">
      <c r="A9" s="176">
        <v>6</v>
      </c>
      <c r="B9" s="210" t="s">
        <v>81</v>
      </c>
      <c r="C9" s="11"/>
      <c r="D9" s="11"/>
      <c r="E9" s="172"/>
      <c r="F9" s="12"/>
      <c r="G9" s="213" t="s">
        <v>42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2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2</v>
      </c>
      <c r="AC9" s="18">
        <f>SUM(J13,J23,AH18,J18,AH13)</f>
        <v>8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35</v>
      </c>
      <c r="AD10" s="170"/>
      <c r="AE10" s="170">
        <f>SUM(AE4:AE9)</f>
        <v>35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Klawitter, Moritz</v>
      </c>
      <c r="F13" s="49" t="s">
        <v>6</v>
      </c>
      <c r="G13" s="50" t="str">
        <f>+B9</f>
        <v>Bender, Marcus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Frank, Denis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Bender, Marcus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Koch, Maik</v>
      </c>
      <c r="F14" s="56" t="s">
        <v>6</v>
      </c>
      <c r="G14" s="43" t="str">
        <f>+B8</f>
        <v>Marek, Alexander</v>
      </c>
      <c r="H14" s="227">
        <v>3</v>
      </c>
      <c r="I14" s="51" t="s">
        <v>4</v>
      </c>
      <c r="J14" s="229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Koch, Maik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Frank, Denis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Klawitter, Moritz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Marek, Alexander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Marek, Alexander</v>
      </c>
      <c r="F18" s="54" t="s">
        <v>6</v>
      </c>
      <c r="G18" s="48" t="str">
        <f>+B9</f>
        <v>Bender, Marcus</v>
      </c>
      <c r="H18" s="231">
        <v>3</v>
      </c>
      <c r="I18" s="51" t="s">
        <v>4</v>
      </c>
      <c r="J18" s="235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Koch, Maik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Bender, Marcus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Klawitter, Moritz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Klawitter, Moritz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Frank, Denis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Koch, Maik</v>
      </c>
      <c r="F20" s="66" t="s">
        <v>6</v>
      </c>
      <c r="G20" s="61" t="str">
        <f>+B6</f>
        <v>Frank, Denis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Marek, Alexander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Bender, Marcus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Frank, Denis</v>
      </c>
      <c r="F24" s="56" t="s">
        <v>6</v>
      </c>
      <c r="G24" s="43" t="str">
        <f>+B8</f>
        <v>Marek, Alexander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Klawitter, Moritz</v>
      </c>
      <c r="F25" s="95" t="s">
        <v>6</v>
      </c>
      <c r="G25" s="93" t="str">
        <f>+B5</f>
        <v>Koch, Maik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Klawitter, Moritz</v>
      </c>
      <c r="C32" s="102"/>
      <c r="D32" s="102"/>
      <c r="E32" s="102"/>
      <c r="F32" s="102"/>
      <c r="G32" s="129" t="str">
        <f>$G$4</f>
        <v>VfL Neckargartach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$B$9</f>
        <v>Bender, Marcus</v>
      </c>
      <c r="C33" s="58"/>
      <c r="D33" s="58"/>
      <c r="E33" s="58"/>
      <c r="F33" s="58"/>
      <c r="G33" s="155" t="str">
        <f>$G$9</f>
        <v>TSV Weinsberg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2</v>
      </c>
      <c r="Q33" s="157" t="s">
        <v>4</v>
      </c>
      <c r="R33" s="156">
        <f>$AB$9</f>
        <v>2</v>
      </c>
      <c r="S33" s="165"/>
      <c r="T33" s="162">
        <f>$AC$9</f>
        <v>8</v>
      </c>
      <c r="U33" s="159"/>
      <c r="V33" s="157" t="s">
        <v>4</v>
      </c>
      <c r="W33" s="158">
        <f>$AE$9</f>
        <v>7</v>
      </c>
      <c r="X33" s="163"/>
      <c r="Y33" s="58"/>
      <c r="Z33" s="160">
        <f t="shared" si="2"/>
        <v>1</v>
      </c>
      <c r="AA33" s="161"/>
      <c r="AB33" s="45"/>
      <c r="AC33" s="153">
        <v>2</v>
      </c>
      <c r="AD33" s="46"/>
    </row>
    <row r="34" spans="2:30" ht="15.75">
      <c r="B34" s="128" t="str">
        <f>$B$8</f>
        <v>Marek, Alexander</v>
      </c>
      <c r="C34" s="102"/>
      <c r="D34" s="102"/>
      <c r="E34" s="82"/>
      <c r="F34" s="102"/>
      <c r="G34" s="129" t="str">
        <f>$G$8</f>
        <v>TG Offenau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2</v>
      </c>
      <c r="Q34" s="133" t="s">
        <v>4</v>
      </c>
      <c r="R34" s="132">
        <f>$AB$8</f>
        <v>2</v>
      </c>
      <c r="S34" s="134"/>
      <c r="T34" s="135">
        <f>$AC$8</f>
        <v>8</v>
      </c>
      <c r="U34" s="136"/>
      <c r="V34" s="133" t="s">
        <v>4</v>
      </c>
      <c r="W34" s="137">
        <f>$AE$8</f>
        <v>8</v>
      </c>
      <c r="X34" s="138"/>
      <c r="Y34" s="102"/>
      <c r="Z34" s="130">
        <f t="shared" si="2"/>
        <v>0</v>
      </c>
      <c r="AA34" s="131"/>
      <c r="AB34" s="45"/>
      <c r="AC34" s="153">
        <v>4</v>
      </c>
      <c r="AD34" s="46"/>
    </row>
    <row r="35" spans="2:30" ht="15.75">
      <c r="B35" s="128" t="str">
        <f>$B$5</f>
        <v>Koch, Maik</v>
      </c>
      <c r="C35" s="102"/>
      <c r="D35" s="102"/>
      <c r="E35" s="102"/>
      <c r="F35" s="102"/>
      <c r="G35" s="129" t="str">
        <f>$G$5</f>
        <v>SV Neckarsulm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2</v>
      </c>
      <c r="Q35" s="133" t="s">
        <v>4</v>
      </c>
      <c r="R35" s="132">
        <f>$AB$5</f>
        <v>2</v>
      </c>
      <c r="S35" s="134"/>
      <c r="T35" s="135">
        <f>$AC$5</f>
        <v>7</v>
      </c>
      <c r="U35" s="136"/>
      <c r="V35" s="133" t="s">
        <v>4</v>
      </c>
      <c r="W35" s="137">
        <f>$AE$5</f>
        <v>7</v>
      </c>
      <c r="X35" s="138"/>
      <c r="Y35" s="102"/>
      <c r="Z35" s="130">
        <f t="shared" si="2"/>
        <v>0</v>
      </c>
      <c r="AA35" s="131"/>
      <c r="AB35" s="45"/>
      <c r="AC35" s="153">
        <v>3</v>
      </c>
      <c r="AD35" s="46"/>
    </row>
    <row r="36" spans="2:30" ht="15.75">
      <c r="B36" s="128">
        <f>$B$7</f>
        <v>0</v>
      </c>
      <c r="C36" s="102"/>
      <c r="D36" s="102"/>
      <c r="E36" s="102"/>
      <c r="F36" s="102"/>
      <c r="G36" s="129">
        <f>$G$7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0</v>
      </c>
      <c r="Q36" s="133" t="s">
        <v>4</v>
      </c>
      <c r="R36" s="132">
        <f>$AB$7</f>
        <v>0</v>
      </c>
      <c r="S36" s="134"/>
      <c r="T36" s="135">
        <f>$AC$7</f>
        <v>0</v>
      </c>
      <c r="U36" s="136"/>
      <c r="V36" s="133" t="s">
        <v>4</v>
      </c>
      <c r="W36" s="137">
        <f>$AE$7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Frank, Denis</v>
      </c>
      <c r="C37" s="67"/>
      <c r="D37" s="67"/>
      <c r="E37" s="67"/>
      <c r="F37" s="67"/>
      <c r="G37" s="125" t="str">
        <f>$G$6</f>
        <v>SV Leingarten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4</v>
      </c>
      <c r="S37" s="141"/>
      <c r="T37" s="142">
        <f>$AC$6</f>
        <v>0</v>
      </c>
      <c r="U37" s="143"/>
      <c r="V37" s="140" t="s">
        <v>4</v>
      </c>
      <c r="W37" s="144">
        <f>$AE$6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35</v>
      </c>
      <c r="U38" s="148"/>
      <c r="V38" s="140" t="s">
        <v>4</v>
      </c>
      <c r="W38" s="148">
        <f>SUM(W32:W37)</f>
        <v>35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47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82</v>
      </c>
      <c r="C5" s="4"/>
      <c r="D5" s="4"/>
      <c r="E5" s="81"/>
      <c r="F5" s="41"/>
      <c r="G5" s="211" t="s">
        <v>55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1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1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83</v>
      </c>
      <c r="C6" s="4"/>
      <c r="D6" s="4"/>
      <c r="E6" s="81"/>
      <c r="F6" s="41"/>
      <c r="G6" s="211" t="s">
        <v>53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1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1</v>
      </c>
      <c r="U6" s="3" t="s">
        <v>4</v>
      </c>
      <c r="V6" s="9">
        <f>+J24</f>
        <v>3</v>
      </c>
      <c r="W6" s="6">
        <f>+AF13</f>
        <v>1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8</v>
      </c>
      <c r="AD6" s="3" t="s">
        <v>4</v>
      </c>
      <c r="AE6" s="10">
        <f>SUM(J15,J24,AF19,H20,AH13)</f>
        <v>11</v>
      </c>
      <c r="AF6" s="242"/>
      <c r="AG6" s="243"/>
      <c r="AH6" s="244"/>
    </row>
    <row r="7" spans="1:34" ht="15.75">
      <c r="A7" s="174">
        <v>4</v>
      </c>
      <c r="B7" s="208" t="s">
        <v>84</v>
      </c>
      <c r="C7" s="4"/>
      <c r="D7" s="4"/>
      <c r="E7" s="81"/>
      <c r="F7" s="41"/>
      <c r="G7" s="211" t="s">
        <v>44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4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9" t="s">
        <v>85</v>
      </c>
      <c r="C8" s="1"/>
      <c r="D8" s="25"/>
      <c r="E8" s="81"/>
      <c r="F8" s="151"/>
      <c r="G8" s="212" t="s">
        <v>63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1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9</v>
      </c>
      <c r="AD8" s="3" t="s">
        <v>4</v>
      </c>
      <c r="AE8" s="9">
        <f>SUM(H14,H24,AF20,J18,AF15)</f>
        <v>7</v>
      </c>
      <c r="AF8" s="242"/>
      <c r="AG8" s="243"/>
      <c r="AH8" s="244"/>
    </row>
    <row r="9" spans="1:34" ht="15.75" customHeight="1" thickBot="1">
      <c r="A9" s="176">
        <v>6</v>
      </c>
      <c r="B9" s="210" t="s">
        <v>86</v>
      </c>
      <c r="C9" s="11"/>
      <c r="D9" s="11"/>
      <c r="E9" s="172"/>
      <c r="F9" s="12"/>
      <c r="G9" s="213" t="s">
        <v>65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1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4</v>
      </c>
      <c r="AA9" s="14" t="s">
        <v>4</v>
      </c>
      <c r="AB9" s="16">
        <f t="shared" si="1"/>
        <v>1</v>
      </c>
      <c r="AC9" s="18">
        <f>SUM(J13,J23,AH18,J18,AH13)</f>
        <v>13</v>
      </c>
      <c r="AD9" s="14" t="s">
        <v>4</v>
      </c>
      <c r="AE9" s="18">
        <f>SUM(H13,H23,AF18,H18,AF13)</f>
        <v>4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50</v>
      </c>
      <c r="AD10" s="170"/>
      <c r="AE10" s="170">
        <f>SUM(AE4:AE9)</f>
        <v>50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Genne, Michael</v>
      </c>
      <c r="F13" s="49" t="s">
        <v>6</v>
      </c>
      <c r="G13" s="50" t="str">
        <f>+B9</f>
        <v>Mistele, Tobias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Burk, Alexander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Mistele, Tobias</v>
      </c>
      <c r="Y13" s="52"/>
      <c r="Z13" s="72"/>
      <c r="AA13" s="48"/>
      <c r="AB13" s="48"/>
      <c r="AC13" s="48"/>
      <c r="AD13" s="48"/>
      <c r="AE13" s="48"/>
      <c r="AF13" s="231">
        <v>1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Schimmel, Peter</v>
      </c>
      <c r="F14" s="56" t="s">
        <v>6</v>
      </c>
      <c r="G14" s="43" t="str">
        <f>+B8</f>
        <v>Truckenmüller, Peter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Schimmel, Peter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Güc, Özgür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Burk, Alexander</v>
      </c>
      <c r="F15" s="62" t="s">
        <v>6</v>
      </c>
      <c r="G15" s="63" t="str">
        <f>+B7</f>
        <v>Güc, Özgür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Genne, Michael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Truckenmüller, Peter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Truckenmüller, Peter</v>
      </c>
      <c r="F18" s="54" t="s">
        <v>6</v>
      </c>
      <c r="G18" s="48" t="str">
        <f>+B9</f>
        <v>Mistele, Tobias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Schimmel, Peter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Mistele, Tobias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Genne, Michael</v>
      </c>
      <c r="F19" s="57" t="s">
        <v>6</v>
      </c>
      <c r="G19" s="42" t="str">
        <f>+B7</f>
        <v>Güc, Özgür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Genne, Michael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Burk, Alexander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Schimmel, Peter</v>
      </c>
      <c r="F20" s="66" t="s">
        <v>6</v>
      </c>
      <c r="G20" s="61" t="str">
        <f>+B6</f>
        <v>Burk, Alexander</v>
      </c>
      <c r="H20" s="234">
        <v>1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Güc, Özgür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Truckenmüller, Peter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Güc, Özgür</v>
      </c>
      <c r="F23" s="49" t="s">
        <v>6</v>
      </c>
      <c r="G23" s="50" t="str">
        <f>+B9</f>
        <v>Mistele, Tobias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Burk, Alexander</v>
      </c>
      <c r="F24" s="56" t="s">
        <v>6</v>
      </c>
      <c r="G24" s="43" t="str">
        <f>+B8</f>
        <v>Truckenmüller, Peter</v>
      </c>
      <c r="H24" s="227">
        <v>1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Genne, Michael</v>
      </c>
      <c r="F25" s="95" t="s">
        <v>6</v>
      </c>
      <c r="G25" s="93" t="str">
        <f>+B5</f>
        <v>Schimmel, Peter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Genne, Michael</v>
      </c>
      <c r="C32" s="102"/>
      <c r="D32" s="102"/>
      <c r="E32" s="102"/>
      <c r="F32" s="102"/>
      <c r="G32" s="129" t="str">
        <f>$G$4</f>
        <v>SV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$B$9</f>
        <v>Mistele, Tobias</v>
      </c>
      <c r="C33" s="58"/>
      <c r="D33" s="58"/>
      <c r="E33" s="58"/>
      <c r="F33" s="58"/>
      <c r="G33" s="155" t="str">
        <f>$G$9</f>
        <v>SC Ilsfeld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4</v>
      </c>
      <c r="Q33" s="157" t="s">
        <v>4</v>
      </c>
      <c r="R33" s="156">
        <f>$AB$9</f>
        <v>1</v>
      </c>
      <c r="S33" s="165"/>
      <c r="T33" s="162">
        <f>$AC$9</f>
        <v>13</v>
      </c>
      <c r="U33" s="159"/>
      <c r="V33" s="157" t="s">
        <v>4</v>
      </c>
      <c r="W33" s="158">
        <f>$AE$9</f>
        <v>4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$B$8</f>
        <v>Truckenmüller, Peter</v>
      </c>
      <c r="C34" s="102"/>
      <c r="D34" s="102"/>
      <c r="E34" s="82"/>
      <c r="F34" s="102"/>
      <c r="G34" s="129" t="str">
        <f>$G$8</f>
        <v>SV Massenbachhausen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9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$B$6</f>
        <v>Burk, Alexander</v>
      </c>
      <c r="C35" s="102"/>
      <c r="D35" s="102"/>
      <c r="E35" s="102"/>
      <c r="F35" s="102"/>
      <c r="G35" s="129" t="str">
        <f>$G$6</f>
        <v>TSV Untereisesheim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8</v>
      </c>
      <c r="U35" s="136"/>
      <c r="V35" s="133" t="s">
        <v>4</v>
      </c>
      <c r="W35" s="137">
        <f>$AE$6</f>
        <v>11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$B$7</f>
        <v>Güc, Özgür</v>
      </c>
      <c r="C36" s="102"/>
      <c r="D36" s="102"/>
      <c r="E36" s="102"/>
      <c r="F36" s="102"/>
      <c r="G36" s="129" t="str">
        <f>$G$7</f>
        <v>TG Offenau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4</v>
      </c>
      <c r="S36" s="134"/>
      <c r="T36" s="135">
        <f>$AC$7</f>
        <v>4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Schimmel, Peter</v>
      </c>
      <c r="C37" s="67"/>
      <c r="D37" s="67"/>
      <c r="E37" s="67"/>
      <c r="F37" s="67"/>
      <c r="G37" s="125" t="str">
        <f>$G$5</f>
        <v>TTC Widdern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1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50</v>
      </c>
      <c r="U38" s="148"/>
      <c r="V38" s="140" t="s">
        <v>4</v>
      </c>
      <c r="W38" s="148">
        <f>SUM(W32:W37)</f>
        <v>50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48</v>
      </c>
      <c r="C4" s="4"/>
      <c r="D4" s="4"/>
      <c r="E4" s="171"/>
      <c r="F4" s="41"/>
      <c r="G4" s="211" t="s">
        <v>40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0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2</v>
      </c>
      <c r="AF4" s="242"/>
      <c r="AG4" s="243"/>
      <c r="AH4" s="244"/>
    </row>
    <row r="5" spans="1:34" ht="15.75">
      <c r="A5" s="174">
        <v>2</v>
      </c>
      <c r="B5" s="208" t="s">
        <v>87</v>
      </c>
      <c r="C5" s="4"/>
      <c r="D5" s="4"/>
      <c r="E5" s="81"/>
      <c r="F5" s="41"/>
      <c r="G5" s="211" t="s">
        <v>42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5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88</v>
      </c>
      <c r="C6" s="4"/>
      <c r="D6" s="4"/>
      <c r="E6" s="81"/>
      <c r="F6" s="41"/>
      <c r="G6" s="211" t="s">
        <v>53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7</v>
      </c>
      <c r="AD6" s="3" t="s">
        <v>4</v>
      </c>
      <c r="AE6" s="10">
        <f>SUM(J15,J24,AF19,H20,AH13)</f>
        <v>6</v>
      </c>
      <c r="AF6" s="242"/>
      <c r="AG6" s="243"/>
      <c r="AH6" s="244"/>
    </row>
    <row r="7" spans="1:34" ht="15.75">
      <c r="A7" s="174">
        <v>4</v>
      </c>
      <c r="B7" s="208" t="s">
        <v>89</v>
      </c>
      <c r="C7" s="4"/>
      <c r="D7" s="4"/>
      <c r="E7" s="81"/>
      <c r="F7" s="41"/>
      <c r="G7" s="211" t="s">
        <v>44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1</v>
      </c>
      <c r="AC7" s="10">
        <f>SUM(J15,H23,AF20,J19,AH14)</f>
        <v>9</v>
      </c>
      <c r="AD7" s="3" t="s">
        <v>4</v>
      </c>
      <c r="AE7" s="10">
        <f>SUM(H15,J23,AH20,H19,AF14)</f>
        <v>4</v>
      </c>
      <c r="AF7" s="242"/>
      <c r="AG7" s="243"/>
      <c r="AH7" s="244"/>
    </row>
    <row r="8" spans="1:34" ht="15.75">
      <c r="A8" s="175">
        <v>5</v>
      </c>
      <c r="B8" s="209"/>
      <c r="C8" s="1"/>
      <c r="D8" s="25"/>
      <c r="E8" s="81"/>
      <c r="F8" s="151"/>
      <c r="G8" s="212"/>
      <c r="H8" s="1">
        <f>+V4</f>
        <v>0</v>
      </c>
      <c r="I8" s="3" t="s">
        <v>4</v>
      </c>
      <c r="J8" s="2">
        <f>+T4</f>
        <v>0</v>
      </c>
      <c r="K8" s="1">
        <f>+V5</f>
        <v>0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0</v>
      </c>
      <c r="AA8" s="3" t="s">
        <v>4</v>
      </c>
      <c r="AB8" s="9">
        <f t="shared" si="1"/>
        <v>0</v>
      </c>
      <c r="AC8" s="10">
        <f>SUM(J14,J24,AH20,H18,AH15)</f>
        <v>0</v>
      </c>
      <c r="AD8" s="3" t="s">
        <v>4</v>
      </c>
      <c r="AE8" s="9">
        <f>SUM(H14,H24,AF20,J18,AF15)</f>
        <v>0</v>
      </c>
      <c r="AF8" s="242"/>
      <c r="AG8" s="243"/>
      <c r="AH8" s="244"/>
    </row>
    <row r="9" spans="1:34" ht="15.75" customHeight="1" thickBot="1">
      <c r="A9" s="176">
        <v>6</v>
      </c>
      <c r="B9" s="210" t="s">
        <v>90</v>
      </c>
      <c r="C9" s="11"/>
      <c r="D9" s="11"/>
      <c r="E9" s="172"/>
      <c r="F9" s="12"/>
      <c r="G9" s="213" t="s">
        <v>38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4</v>
      </c>
      <c r="AC9" s="18">
        <f>SUM(J13,J23,AH18,J18,AH13)</f>
        <v>0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33</v>
      </c>
      <c r="AD10" s="170"/>
      <c r="AE10" s="170">
        <f>SUM(AE4:AE9)</f>
        <v>33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Wirt, Florian</v>
      </c>
      <c r="F13" s="49" t="s">
        <v>6</v>
      </c>
      <c r="G13" s="50" t="str">
        <f>+B9</f>
        <v>Seiferth, Danny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Hadlaczky, Stefan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Seiferth, Danny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Hausdorf, Kevin</v>
      </c>
      <c r="F14" s="56" t="s">
        <v>6</v>
      </c>
      <c r="G14" s="43">
        <f>+B8</f>
        <v>0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Hausdorf, Kevin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Pustlauk, Timo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Hadlaczky, Stefan</v>
      </c>
      <c r="F15" s="62" t="s">
        <v>6</v>
      </c>
      <c r="G15" s="63" t="str">
        <f>+B7</f>
        <v>Pustlauk, Timo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Wirt, Florian</v>
      </c>
      <c r="Q15" s="93"/>
      <c r="R15" s="93"/>
      <c r="S15" s="93"/>
      <c r="T15" s="93"/>
      <c r="U15" s="93"/>
      <c r="V15" s="93"/>
      <c r="W15" s="92" t="s">
        <v>6</v>
      </c>
      <c r="X15" s="93">
        <f>+B8</f>
        <v>0</v>
      </c>
      <c r="Y15" s="93"/>
      <c r="Z15" s="93"/>
      <c r="AA15" s="93"/>
      <c r="AB15" s="93"/>
      <c r="AC15" s="93"/>
      <c r="AD15" s="93"/>
      <c r="AE15" s="91"/>
      <c r="AF15" s="228"/>
      <c r="AG15" s="64" t="s">
        <v>4</v>
      </c>
      <c r="AH15" s="23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>
        <f>+B8</f>
        <v>0</v>
      </c>
      <c r="F18" s="54" t="s">
        <v>6</v>
      </c>
      <c r="G18" s="48" t="str">
        <f>+B9</f>
        <v>Seiferth, Danny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Hausdorf, Kevin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Seiferth, Danny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Wirt, Florian</v>
      </c>
      <c r="F19" s="57" t="s">
        <v>6</v>
      </c>
      <c r="G19" s="42" t="str">
        <f>+B7</f>
        <v>Pustlauk, Timo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Wirt, Florian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Hadlaczky, Stefan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Hausdorf, Kevin</v>
      </c>
      <c r="F20" s="66" t="s">
        <v>6</v>
      </c>
      <c r="G20" s="61" t="str">
        <f>+B6</f>
        <v>Hadlaczky, Stefan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Pustlauk, Timo</v>
      </c>
      <c r="Q20" s="67"/>
      <c r="R20" s="68"/>
      <c r="S20" s="68"/>
      <c r="T20" s="68"/>
      <c r="U20" s="68"/>
      <c r="V20" s="68"/>
      <c r="W20" s="95" t="s">
        <v>6</v>
      </c>
      <c r="X20" s="93">
        <f>+B8</f>
        <v>0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Pustlauk, Timo</v>
      </c>
      <c r="F23" s="49" t="s">
        <v>6</v>
      </c>
      <c r="G23" s="50" t="str">
        <f>+B9</f>
        <v>Seiferth, Danny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Hadlaczky, Stefan</v>
      </c>
      <c r="F24" s="56" t="s">
        <v>6</v>
      </c>
      <c r="G24" s="43">
        <f>+B8</f>
        <v>0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Wirt, Florian</v>
      </c>
      <c r="F25" s="95" t="s">
        <v>6</v>
      </c>
      <c r="G25" s="93" t="str">
        <f>+B5</f>
        <v>Hausdorf, Kevin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Wirt, Florian</v>
      </c>
      <c r="C32" s="102"/>
      <c r="D32" s="102"/>
      <c r="E32" s="102"/>
      <c r="F32" s="102"/>
      <c r="G32" s="129" t="str">
        <f>$G$4</f>
        <v>Spvgg Oedheim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10</v>
      </c>
      <c r="AA32" s="131"/>
      <c r="AB32" s="45"/>
      <c r="AC32" s="153">
        <v>1</v>
      </c>
      <c r="AD32" s="46"/>
    </row>
    <row r="33" spans="2:30" ht="15.75">
      <c r="B33" s="154" t="str">
        <f>$B$7</f>
        <v>Pustlauk, Timo</v>
      </c>
      <c r="C33" s="58"/>
      <c r="D33" s="58"/>
      <c r="E33" s="58"/>
      <c r="F33" s="58"/>
      <c r="G33" s="155" t="str">
        <f>$G$7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1</v>
      </c>
      <c r="S33" s="165"/>
      <c r="T33" s="162">
        <f>$AC$7</f>
        <v>9</v>
      </c>
      <c r="U33" s="159"/>
      <c r="V33" s="157" t="s">
        <v>4</v>
      </c>
      <c r="W33" s="158">
        <f>$AE$7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$B$6</f>
        <v>Hadlaczky, Stefan</v>
      </c>
      <c r="C34" s="102"/>
      <c r="D34" s="102"/>
      <c r="E34" s="102"/>
      <c r="F34" s="102"/>
      <c r="G34" s="129" t="str">
        <f>$G$6</f>
        <v>TSV Untereisesheim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7</v>
      </c>
      <c r="U34" s="136"/>
      <c r="V34" s="133" t="s">
        <v>4</v>
      </c>
      <c r="W34" s="137">
        <f>$AE$6</f>
        <v>6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$B$5</f>
        <v>Hausdorf, Kevin</v>
      </c>
      <c r="C35" s="102"/>
      <c r="D35" s="102"/>
      <c r="E35" s="102"/>
      <c r="F35" s="102"/>
      <c r="G35" s="129" t="str">
        <f>$G$5</f>
        <v>TSV Weinsberg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1</v>
      </c>
      <c r="Q35" s="133" t="s">
        <v>4</v>
      </c>
      <c r="R35" s="132">
        <f>$AB$5</f>
        <v>3</v>
      </c>
      <c r="S35" s="134"/>
      <c r="T35" s="135">
        <f>$AC$5</f>
        <v>5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>
        <f>$B$8</f>
        <v>0</v>
      </c>
      <c r="C36" s="102"/>
      <c r="D36" s="102"/>
      <c r="E36" s="82"/>
      <c r="F36" s="102"/>
      <c r="G36" s="129">
        <f>$G$8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0</v>
      </c>
      <c r="Q36" s="133" t="s">
        <v>4</v>
      </c>
      <c r="R36" s="132">
        <f>$AB$8</f>
        <v>0</v>
      </c>
      <c r="S36" s="134"/>
      <c r="T36" s="135">
        <f>$AC$8</f>
        <v>0</v>
      </c>
      <c r="U36" s="136"/>
      <c r="V36" s="133" t="s">
        <v>4</v>
      </c>
      <c r="W36" s="137">
        <f>$AE$8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Seiferth, Danny</v>
      </c>
      <c r="C37" s="67"/>
      <c r="D37" s="67"/>
      <c r="E37" s="67"/>
      <c r="F37" s="67"/>
      <c r="G37" s="125" t="str">
        <f>$G$9</f>
        <v>SV Neckarsulm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4</v>
      </c>
      <c r="S37" s="141"/>
      <c r="T37" s="142">
        <f>$AC$9</f>
        <v>0</v>
      </c>
      <c r="U37" s="143"/>
      <c r="V37" s="140" t="s">
        <v>4</v>
      </c>
      <c r="W37" s="144">
        <f>$AE$9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33</v>
      </c>
      <c r="U38" s="148"/>
      <c r="V38" s="140" t="s">
        <v>4</v>
      </c>
      <c r="W38" s="148">
        <f>SUM(W32:W37)</f>
        <v>33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C39" sqref="AC39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49</v>
      </c>
      <c r="C4" s="4"/>
      <c r="D4" s="4"/>
      <c r="E4" s="171"/>
      <c r="F4" s="41"/>
      <c r="G4" s="211" t="s">
        <v>42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152</v>
      </c>
      <c r="C5" s="4"/>
      <c r="D5" s="4"/>
      <c r="E5" s="81"/>
      <c r="F5" s="41"/>
      <c r="G5" s="211" t="s">
        <v>55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0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151</v>
      </c>
      <c r="C6" s="4"/>
      <c r="D6" s="4"/>
      <c r="E6" s="81"/>
      <c r="F6" s="41"/>
      <c r="G6" s="211" t="s">
        <v>44</v>
      </c>
      <c r="H6" s="42">
        <f>+P4</f>
        <v>1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2</v>
      </c>
      <c r="R6" s="3" t="s">
        <v>4</v>
      </c>
      <c r="S6" s="10">
        <f>+J15</f>
        <v>3</v>
      </c>
      <c r="T6" s="6">
        <f>+H24</f>
        <v>2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1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11</v>
      </c>
      <c r="AD6" s="3" t="s">
        <v>4</v>
      </c>
      <c r="AE6" s="10">
        <f>SUM(J15,J24,AF19,H20,AH13)</f>
        <v>10</v>
      </c>
      <c r="AF6" s="242"/>
      <c r="AG6" s="243"/>
      <c r="AH6" s="244"/>
    </row>
    <row r="7" spans="1:34" ht="15.75">
      <c r="A7" s="174">
        <v>4</v>
      </c>
      <c r="B7" s="208" t="s">
        <v>91</v>
      </c>
      <c r="C7" s="4"/>
      <c r="D7" s="4"/>
      <c r="E7" s="81"/>
      <c r="F7" s="41"/>
      <c r="G7" s="211" t="s">
        <v>52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2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7</v>
      </c>
      <c r="AD7" s="3" t="s">
        <v>4</v>
      </c>
      <c r="AE7" s="10">
        <f>SUM(H15,J23,AH20,H19,AF14)</f>
        <v>11</v>
      </c>
      <c r="AF7" s="242"/>
      <c r="AG7" s="243"/>
      <c r="AH7" s="244"/>
    </row>
    <row r="8" spans="1:34" ht="15.75">
      <c r="A8" s="175">
        <v>5</v>
      </c>
      <c r="B8" s="209" t="s">
        <v>92</v>
      </c>
      <c r="C8" s="1"/>
      <c r="D8" s="25"/>
      <c r="E8" s="81"/>
      <c r="F8" s="151"/>
      <c r="G8" s="212" t="s">
        <v>38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2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10</v>
      </c>
      <c r="AD8" s="3" t="s">
        <v>4</v>
      </c>
      <c r="AE8" s="9">
        <f>SUM(H14,H24,AF20,J18,AF15)</f>
        <v>8</v>
      </c>
      <c r="AF8" s="242"/>
      <c r="AG8" s="243"/>
      <c r="AH8" s="244"/>
    </row>
    <row r="9" spans="1:34" ht="15.75" customHeight="1" thickBot="1">
      <c r="A9" s="176">
        <v>6</v>
      </c>
      <c r="B9" s="210" t="s">
        <v>93</v>
      </c>
      <c r="C9" s="11"/>
      <c r="D9" s="11"/>
      <c r="E9" s="172"/>
      <c r="F9" s="12"/>
      <c r="G9" s="213" t="s">
        <v>57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1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1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8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Nachbar, Marcel</v>
      </c>
      <c r="F13" s="49" t="s">
        <v>6</v>
      </c>
      <c r="G13" s="50" t="str">
        <f>+B9</f>
        <v>Koppenhöfer, Daniel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Karatas, Yüksel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Koppenhöfer, Daniel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Kleditsch, Conrad</v>
      </c>
      <c r="F14" s="56" t="s">
        <v>6</v>
      </c>
      <c r="G14" s="43" t="str">
        <f>+B8</f>
        <v>Herrmann, Lukas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Kleditsch, Conrad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Spatalisano, Carlogereo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Karatas, Yüksel</v>
      </c>
      <c r="F15" s="62" t="s">
        <v>6</v>
      </c>
      <c r="G15" s="63" t="str">
        <f>+B7</f>
        <v>Spatalisano, Carlogereo</v>
      </c>
      <c r="H15" s="228">
        <v>2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Nachbar, Marcel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Herrmann, Lukas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Herrmann, Lukas</v>
      </c>
      <c r="F18" s="54" t="s">
        <v>6</v>
      </c>
      <c r="G18" s="48" t="str">
        <f>+B9</f>
        <v>Koppenhöfer, Daniel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Kleditsch, Conrad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Koppenhöfer, Daniel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Nachbar, Marcel</v>
      </c>
      <c r="F19" s="57" t="s">
        <v>6</v>
      </c>
      <c r="G19" s="42" t="str">
        <f>+B7</f>
        <v>Spatalisano, Carlogereo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Nachbar, Marcel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Karatas, Yüksel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Kleditsch, Conrad</v>
      </c>
      <c r="F20" s="66" t="s">
        <v>6</v>
      </c>
      <c r="G20" s="61" t="str">
        <f>+B6</f>
        <v>Karatas, Yüksel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Spatalisano, Carlogereo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Herrmann, Lukas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Spatalisano, Carlogereo</v>
      </c>
      <c r="F23" s="49" t="s">
        <v>6</v>
      </c>
      <c r="G23" s="50" t="str">
        <f>+B9</f>
        <v>Koppenhöfer, Daniel</v>
      </c>
      <c r="H23" s="227">
        <v>1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Karatas, Yüksel</v>
      </c>
      <c r="F24" s="56" t="s">
        <v>6</v>
      </c>
      <c r="G24" s="43" t="str">
        <f>+B8</f>
        <v>Herrmann, Lukas</v>
      </c>
      <c r="H24" s="227">
        <v>2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Nachbar, Marcel</v>
      </c>
      <c r="F25" s="95" t="s">
        <v>6</v>
      </c>
      <c r="G25" s="93" t="str">
        <f>+B5</f>
        <v>Kleditsch, Conrad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Nachbar, Marcel</v>
      </c>
      <c r="C32" s="102"/>
      <c r="D32" s="102"/>
      <c r="E32" s="102"/>
      <c r="F32" s="102"/>
      <c r="G32" s="129" t="str">
        <f>$G$4</f>
        <v>TSV Weinsberg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$B$8</f>
        <v>Herrmann, Lukas</v>
      </c>
      <c r="C33" s="58"/>
      <c r="D33" s="58"/>
      <c r="E33" s="238"/>
      <c r="F33" s="58"/>
      <c r="G33" s="155" t="str">
        <f>$G$8</f>
        <v>SV Neckarsulm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3</v>
      </c>
      <c r="Q33" s="157" t="s">
        <v>4</v>
      </c>
      <c r="R33" s="156">
        <f>$AB$8</f>
        <v>2</v>
      </c>
      <c r="S33" s="165"/>
      <c r="T33" s="162">
        <f>$AC$8</f>
        <v>10</v>
      </c>
      <c r="U33" s="159"/>
      <c r="V33" s="157" t="s">
        <v>4</v>
      </c>
      <c r="W33" s="158">
        <f>$AE$8</f>
        <v>8</v>
      </c>
      <c r="X33" s="163"/>
      <c r="Y33" s="58"/>
      <c r="Z33" s="160">
        <f t="shared" si="2"/>
        <v>2</v>
      </c>
      <c r="AA33" s="161"/>
      <c r="AB33" s="45"/>
      <c r="AC33" s="153">
        <v>3</v>
      </c>
      <c r="AD33" s="46"/>
    </row>
    <row r="34" spans="2:30" ht="15.75">
      <c r="B34" s="128" t="str">
        <f>$B$9</f>
        <v>Koppenhöfer, Daniel</v>
      </c>
      <c r="C34" s="102"/>
      <c r="D34" s="102"/>
      <c r="E34" s="102"/>
      <c r="F34" s="102"/>
      <c r="G34" s="129" t="str">
        <f>$G$9</f>
        <v>SV Leingarten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8</v>
      </c>
      <c r="X34" s="138"/>
      <c r="Y34" s="102"/>
      <c r="Z34" s="130">
        <f t="shared" si="2"/>
        <v>2</v>
      </c>
      <c r="AA34" s="131"/>
      <c r="AB34" s="45"/>
      <c r="AC34" s="153">
        <v>2</v>
      </c>
      <c r="AD34" s="46"/>
    </row>
    <row r="35" spans="2:30" ht="15.75">
      <c r="B35" s="128" t="str">
        <f>$B$6</f>
        <v>Karatas, Yüksel</v>
      </c>
      <c r="C35" s="102"/>
      <c r="D35" s="102"/>
      <c r="E35" s="102"/>
      <c r="F35" s="102"/>
      <c r="G35" s="129" t="str">
        <f>$G$6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11</v>
      </c>
      <c r="U35" s="136"/>
      <c r="V35" s="133" t="s">
        <v>4</v>
      </c>
      <c r="W35" s="137">
        <f>$AE$6</f>
        <v>10</v>
      </c>
      <c r="X35" s="138"/>
      <c r="Y35" s="102"/>
      <c r="Z35" s="130">
        <f t="shared" si="2"/>
        <v>1</v>
      </c>
      <c r="AA35" s="131"/>
      <c r="AB35" s="45"/>
      <c r="AC35" s="153">
        <v>4</v>
      </c>
      <c r="AD35" s="46"/>
    </row>
    <row r="36" spans="2:30" ht="15.75">
      <c r="B36" s="128" t="str">
        <f>$B$7</f>
        <v>Spatalisano, Carlogereo</v>
      </c>
      <c r="C36" s="102"/>
      <c r="D36" s="102"/>
      <c r="E36" s="102"/>
      <c r="F36" s="102"/>
      <c r="G36" s="129" t="str">
        <f>$G$7</f>
        <v>VfL Obereisesheim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2</v>
      </c>
      <c r="Q36" s="133" t="s">
        <v>4</v>
      </c>
      <c r="R36" s="132">
        <f>$AB$7</f>
        <v>3</v>
      </c>
      <c r="S36" s="134"/>
      <c r="T36" s="135">
        <f>$AC$7</f>
        <v>7</v>
      </c>
      <c r="U36" s="136"/>
      <c r="V36" s="133" t="s">
        <v>4</v>
      </c>
      <c r="W36" s="137">
        <f>$AE$7</f>
        <v>11</v>
      </c>
      <c r="X36" s="138"/>
      <c r="Y36" s="102"/>
      <c r="Z36" s="130">
        <f t="shared" si="2"/>
        <v>-4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Kleditsch, Conrad</v>
      </c>
      <c r="C37" s="67"/>
      <c r="D37" s="67"/>
      <c r="E37" s="67"/>
      <c r="F37" s="67"/>
      <c r="G37" s="125" t="str">
        <f>$G$5</f>
        <v>TTC Widdern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0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31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100</v>
      </c>
      <c r="C4" s="4"/>
      <c r="D4" s="4"/>
      <c r="E4" s="171"/>
      <c r="F4" s="41"/>
      <c r="G4" s="211" t="s">
        <v>52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101</v>
      </c>
      <c r="C5" s="4"/>
      <c r="D5" s="4"/>
      <c r="E5" s="81"/>
      <c r="F5" s="41"/>
      <c r="G5" s="211" t="s">
        <v>65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3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6</v>
      </c>
      <c r="AD5" s="3" t="s">
        <v>4</v>
      </c>
      <c r="AE5" s="10">
        <f>SUM(J14,H25,AH18,J20,AH14)</f>
        <v>6</v>
      </c>
      <c r="AF5" s="242"/>
      <c r="AG5" s="243"/>
      <c r="AH5" s="244"/>
    </row>
    <row r="6" spans="1:34" ht="15.75">
      <c r="A6" s="174">
        <v>3</v>
      </c>
      <c r="B6" s="208" t="s">
        <v>102</v>
      </c>
      <c r="C6" s="4"/>
      <c r="D6" s="4"/>
      <c r="E6" s="81"/>
      <c r="F6" s="41"/>
      <c r="G6" s="211" t="s">
        <v>46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0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103</v>
      </c>
      <c r="C7" s="4"/>
      <c r="D7" s="4"/>
      <c r="E7" s="81"/>
      <c r="F7" s="41"/>
      <c r="G7" s="211" t="s">
        <v>42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1</v>
      </c>
      <c r="AC7" s="10">
        <f>SUM(J15,H23,AF20,J19,AH14)</f>
        <v>9</v>
      </c>
      <c r="AD7" s="3" t="s">
        <v>4</v>
      </c>
      <c r="AE7" s="10">
        <f>SUM(H15,J23,AH20,H19,AF14)</f>
        <v>3</v>
      </c>
      <c r="AF7" s="242"/>
      <c r="AG7" s="243"/>
      <c r="AH7" s="244"/>
    </row>
    <row r="8" spans="1:34" ht="15.75">
      <c r="A8" s="175">
        <v>5</v>
      </c>
      <c r="B8" s="209" t="s">
        <v>104</v>
      </c>
      <c r="C8" s="1"/>
      <c r="D8" s="25"/>
      <c r="E8" s="81"/>
      <c r="F8" s="151"/>
      <c r="G8" s="212" t="s">
        <v>71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3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30</v>
      </c>
      <c r="AD10" s="170"/>
      <c r="AE10" s="170">
        <f>SUM(AE4:AE9)</f>
        <v>30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Winter, Boris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Stein, Alexander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Zintz, Arno</v>
      </c>
      <c r="F14" s="56" t="s">
        <v>6</v>
      </c>
      <c r="G14" s="43" t="str">
        <f>+B8</f>
        <v>Heizmann, Johannes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Zintz, Arno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Müller, Tobias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Stein, Alexander</v>
      </c>
      <c r="F15" s="62" t="s">
        <v>6</v>
      </c>
      <c r="G15" s="63" t="str">
        <f>+B7</f>
        <v>Müller, Tobias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Winter, Boris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Heizmann, Johannes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Heizmann, Johannes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Zintz, Arno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Winter, Boris</v>
      </c>
      <c r="F19" s="57" t="s">
        <v>6</v>
      </c>
      <c r="G19" s="42" t="str">
        <f>+B7</f>
        <v>Müller, Tobias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Winter, Boris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Stein, Alexander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Zintz, Arno</v>
      </c>
      <c r="F20" s="66" t="s">
        <v>6</v>
      </c>
      <c r="G20" s="61" t="str">
        <f>+B6</f>
        <v>Stein, Alexander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Müller, Tobias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Heizmann, Johannes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Müller, Tobias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Stein, Alexander</v>
      </c>
      <c r="F24" s="56" t="s">
        <v>6</v>
      </c>
      <c r="G24" s="43" t="str">
        <f>+B8</f>
        <v>Heizmann, Johannes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Winter, Boris</v>
      </c>
      <c r="F25" s="95" t="s">
        <v>6</v>
      </c>
      <c r="G25" s="93" t="str">
        <f>+B5</f>
        <v>Zintz, Arno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Winter, Boris</v>
      </c>
      <c r="C32" s="102"/>
      <c r="D32" s="102"/>
      <c r="E32" s="102"/>
      <c r="F32" s="102"/>
      <c r="G32" s="129" t="str">
        <f>$G$4</f>
        <v>VfL Obereisesheim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$B$7</f>
        <v>Müller, Tobias</v>
      </c>
      <c r="C33" s="58"/>
      <c r="D33" s="58"/>
      <c r="E33" s="58"/>
      <c r="F33" s="58"/>
      <c r="G33" s="155" t="str">
        <f>$G$7</f>
        <v>TSV Weinsberg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1</v>
      </c>
      <c r="S33" s="165"/>
      <c r="T33" s="162">
        <f>$AC$7</f>
        <v>9</v>
      </c>
      <c r="U33" s="159"/>
      <c r="V33" s="157" t="s">
        <v>4</v>
      </c>
      <c r="W33" s="158">
        <f>$AE$7</f>
        <v>3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Zintz, Arno</v>
      </c>
      <c r="C34" s="102"/>
      <c r="D34" s="102"/>
      <c r="E34" s="102"/>
      <c r="F34" s="102"/>
      <c r="G34" s="129" t="str">
        <f>$G$5</f>
        <v>SC Ilsfeld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2</v>
      </c>
      <c r="Q34" s="133" t="s">
        <v>4</v>
      </c>
      <c r="R34" s="132">
        <f>$AB$5</f>
        <v>2</v>
      </c>
      <c r="S34" s="134"/>
      <c r="T34" s="135">
        <f>$AC$5</f>
        <v>6</v>
      </c>
      <c r="U34" s="136"/>
      <c r="V34" s="133" t="s">
        <v>4</v>
      </c>
      <c r="W34" s="137">
        <f>$AE$5</f>
        <v>6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$B$8</f>
        <v>Heizmann, Johannes</v>
      </c>
      <c r="C35" s="102"/>
      <c r="D35" s="102"/>
      <c r="E35" s="82"/>
      <c r="F35" s="102"/>
      <c r="G35" s="129" t="str">
        <f>$G$8</f>
        <v>TTF Wüstenrot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3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Stein, Alexander</v>
      </c>
      <c r="C37" s="67"/>
      <c r="D37" s="67"/>
      <c r="E37" s="67"/>
      <c r="F37" s="67"/>
      <c r="G37" s="125" t="str">
        <f>$G$6</f>
        <v>VfL Neckargartach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4</v>
      </c>
      <c r="S37" s="141"/>
      <c r="T37" s="142">
        <f>$AC$6</f>
        <v>0</v>
      </c>
      <c r="U37" s="143"/>
      <c r="V37" s="140" t="s">
        <v>4</v>
      </c>
      <c r="W37" s="144">
        <f>$AE$6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30</v>
      </c>
      <c r="U38" s="148"/>
      <c r="V38" s="140" t="s">
        <v>4</v>
      </c>
      <c r="W38" s="148">
        <f>SUM(W32:W37)</f>
        <v>30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Roth</cp:lastModifiedBy>
  <cp:lastPrinted>2007-01-20T15:14:25Z</cp:lastPrinted>
  <dcterms:created xsi:type="dcterms:W3CDTF">1998-10-12T18:55:36Z</dcterms:created>
  <dcterms:modified xsi:type="dcterms:W3CDTF">2007-01-21T19:22:05Z</dcterms:modified>
  <cp:category/>
  <cp:version/>
  <cp:contentType/>
  <cp:contentStatus/>
</cp:coreProperties>
</file>